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10770" activeTab="0"/>
  </bookViews>
  <sheets>
    <sheet name="Pres. Experience and Leadership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<sst xmlns="http://schemas.openxmlformats.org/spreadsheetml/2006/main" count="97" uniqueCount="49">
  <si>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Presidents</t>
  </si>
  <si>
    <t>Persuasion</t>
  </si>
  <si>
    <t>Rel. Congress</t>
  </si>
  <si>
    <t>Context</t>
  </si>
  <si>
    <t>Crisis</t>
  </si>
  <si>
    <t>M. Authority</t>
  </si>
  <si>
    <t>IR</t>
  </si>
  <si>
    <t>Agenda</t>
  </si>
  <si>
    <t>Econ. Mgmt.</t>
  </si>
  <si>
    <t>Admin.</t>
  </si>
  <si>
    <t>Equal Justice</t>
  </si>
  <si>
    <t>William McKinley</t>
  </si>
  <si>
    <t>Theodore Roosevelt</t>
  </si>
  <si>
    <t>William Howard Taft</t>
  </si>
  <si>
    <t>Woodrow Wilson</t>
  </si>
  <si>
    <t>Warren G. Harding</t>
  </si>
  <si>
    <t>Calvin Coolidge</t>
  </si>
  <si>
    <t>Herbert Hoover</t>
  </si>
  <si>
    <t>Franklin D. Roosevelt</t>
  </si>
  <si>
    <t>Harry S. Truman</t>
  </si>
  <si>
    <t>Dwight D. Eisenhower</t>
  </si>
  <si>
    <t>John F. Kennedy</t>
  </si>
  <si>
    <t>Lyndon B. Johnson</t>
  </si>
  <si>
    <t>Richard Nixon</t>
  </si>
  <si>
    <t>Gerald Ford</t>
  </si>
  <si>
    <t>Jimmy Carter</t>
  </si>
  <si>
    <t>Ronald Reagan</t>
  </si>
  <si>
    <t>Bill Clinton</t>
  </si>
  <si>
    <t>George W. Bush</t>
  </si>
  <si>
    <t>George H. W. Bush</t>
  </si>
  <si>
    <t>Per. Rank</t>
  </si>
  <si>
    <t>M. Auth. Rank</t>
  </si>
  <si>
    <t>R. Cong. Rank</t>
  </si>
  <si>
    <t>Context Rank</t>
  </si>
  <si>
    <t>Crisis Rank</t>
  </si>
  <si>
    <t>IR Rank</t>
  </si>
  <si>
    <t>Agenda Rank</t>
  </si>
  <si>
    <t>E. Mgmt Rank</t>
  </si>
  <si>
    <t>Admin. Rank</t>
  </si>
  <si>
    <t>E.J. Rank</t>
  </si>
  <si>
    <t>Total Score</t>
  </si>
  <si>
    <t>Overall Rank</t>
  </si>
  <si>
    <t>Party</t>
  </si>
  <si>
    <t>MIN</t>
  </si>
  <si>
    <t>MAX</t>
  </si>
  <si>
    <t>AVE</t>
  </si>
  <si>
    <t>ST. DEV</t>
  </si>
  <si>
    <t xml:space="preserve">Cspan2000viewers </t>
  </si>
  <si>
    <t>Cspan2000raters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</si>
</sst>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15" borderId="0" xfId="0" applyFont="1" applyFill="1" applyAlignment="1">
      <alignment/>
    </xf>
    <xf numFmtId="0" fontId="0" fillId="1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PageLayoutView="0" workbookViewId="0" topLeftCell="A1">
      <pane xSplit="1" topLeftCell="V1" activePane="topRight" state="frozen"/>
      <selection pane="topLeft" activeCell="A1" sqref="A1"/>
      <selection pane="topRight" activeCell="Y1" sqref="Y1:AA16384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0.7109375" style="0" customWidth="1"/>
    <col min="4" max="4" width="11.57421875" style="0" customWidth="1"/>
    <col min="5" max="24" width="14.140625" style="0" customWidth="1"/>
    <col min="25" max="25" width="17.00390625" style="0" customWidth="1"/>
    <col min="26" max="26" width="18.28125" style="0" customWidth="1"/>
    <col min="27" max="27" width="9.00390625" style="0" customWidth="1"/>
  </cols>
  <sheetData>
    <row r="1" spans="1:26" s="1" customFormat="1" ht="12.75">
      <c r="A1" s="1" t="s">
        <v>0</v>
      </c>
      <c r="B1" s="1" t="s">
        <v>42</v>
      </c>
      <c r="C1" s="1" t="s">
        <v>1</v>
      </c>
      <c r="D1" s="1" t="s">
        <v>30</v>
      </c>
      <c r="E1" s="1" t="s">
        <v>5</v>
      </c>
      <c r="F1" s="1" t="s">
        <v>31</v>
      </c>
      <c r="G1" s="1" t="s">
        <v>2</v>
      </c>
      <c r="H1" s="1" t="s">
        <v>32</v>
      </c>
      <c r="I1" s="1" t="s">
        <v>3</v>
      </c>
      <c r="J1" s="1" t="s">
        <v>33</v>
      </c>
      <c r="K1" s="1" t="s">
        <v>4</v>
      </c>
      <c r="L1" s="1" t="s">
        <v>34</v>
      </c>
      <c r="M1" s="1" t="s">
        <v>6</v>
      </c>
      <c r="N1" s="1" t="s">
        <v>35</v>
      </c>
      <c r="O1" s="1" t="s">
        <v>7</v>
      </c>
      <c r="P1" s="1" t="s">
        <v>36</v>
      </c>
      <c r="Q1" s="1" t="s">
        <v>8</v>
      </c>
      <c r="R1" s="1" t="s">
        <v>37</v>
      </c>
      <c r="S1" s="1" t="s">
        <v>9</v>
      </c>
      <c r="T1" s="1" t="s">
        <v>38</v>
      </c>
      <c r="U1" s="1" t="s">
        <v>10</v>
      </c>
      <c r="V1" s="1" t="s">
        <v>39</v>
      </c>
      <c r="W1" s="1" t="s">
        <v>40</v>
      </c>
      <c r="X1" s="1" t="s">
        <v>41</v>
      </c>
      <c r="Y1" s="1" t="s">
        <v>48</v>
      </c>
      <c r="Z1" s="1" t="s">
        <v>47</v>
      </c>
    </row>
    <row r="2" spans="1:27" ht="12.75">
      <c r="A2" t="s">
        <v>14</v>
      </c>
      <c r="B2">
        <v>0</v>
      </c>
      <c r="C2">
        <v>75.6</v>
      </c>
      <c r="D2">
        <v>9</v>
      </c>
      <c r="E2">
        <v>78</v>
      </c>
      <c r="F2">
        <v>6</v>
      </c>
      <c r="G2">
        <v>54</v>
      </c>
      <c r="H2">
        <v>17</v>
      </c>
      <c r="I2">
        <v>69</v>
      </c>
      <c r="J2">
        <v>10</v>
      </c>
      <c r="K2">
        <v>73.3</v>
      </c>
      <c r="L2">
        <v>9</v>
      </c>
      <c r="M2">
        <v>70.8</v>
      </c>
      <c r="N2">
        <v>10</v>
      </c>
      <c r="O2">
        <v>86.6</v>
      </c>
      <c r="P2">
        <v>4</v>
      </c>
      <c r="Q2">
        <v>68.8</v>
      </c>
      <c r="R2">
        <v>7</v>
      </c>
      <c r="S2">
        <v>68.4</v>
      </c>
      <c r="T2">
        <v>7</v>
      </c>
      <c r="U2">
        <v>38.4</v>
      </c>
      <c r="V2">
        <v>27</v>
      </c>
      <c r="W2">
        <v>683</v>
      </c>
      <c r="X2">
        <v>9</v>
      </c>
      <c r="Y2">
        <v>6</v>
      </c>
      <c r="Z2">
        <v>13</v>
      </c>
      <c r="AA2">
        <f>Y2-Z2</f>
        <v>-7</v>
      </c>
    </row>
    <row r="3" spans="1:27" ht="12.75">
      <c r="A3" t="s">
        <v>18</v>
      </c>
      <c r="B3">
        <v>0</v>
      </c>
      <c r="C3">
        <v>95.1</v>
      </c>
      <c r="D3">
        <v>1</v>
      </c>
      <c r="E3">
        <v>83</v>
      </c>
      <c r="F3">
        <v>3</v>
      </c>
      <c r="G3">
        <v>81.3</v>
      </c>
      <c r="H3">
        <v>1</v>
      </c>
      <c r="I3">
        <v>91.3</v>
      </c>
      <c r="J3">
        <v>3</v>
      </c>
      <c r="K3">
        <v>92.5</v>
      </c>
      <c r="L3">
        <v>2</v>
      </c>
      <c r="M3">
        <v>86.2</v>
      </c>
      <c r="N3">
        <v>2</v>
      </c>
      <c r="O3">
        <v>92.7</v>
      </c>
      <c r="P3">
        <v>2</v>
      </c>
      <c r="Q3">
        <v>70.3</v>
      </c>
      <c r="R3">
        <v>5</v>
      </c>
      <c r="S3">
        <v>77.3</v>
      </c>
      <c r="T3">
        <v>3</v>
      </c>
      <c r="U3">
        <v>66.9</v>
      </c>
      <c r="V3">
        <v>7</v>
      </c>
      <c r="W3">
        <v>837</v>
      </c>
      <c r="X3">
        <v>3</v>
      </c>
      <c r="Y3">
        <v>2</v>
      </c>
      <c r="Z3">
        <v>4</v>
      </c>
      <c r="AA3">
        <f aca="true" t="shared" si="0" ref="AA3:AA11">Y3-Z3</f>
        <v>-2</v>
      </c>
    </row>
    <row r="4" spans="1:27" ht="12.75">
      <c r="A4" t="s">
        <v>19</v>
      </c>
      <c r="B4">
        <v>0</v>
      </c>
      <c r="C4">
        <v>59.3</v>
      </c>
      <c r="D4">
        <v>16</v>
      </c>
      <c r="E4">
        <v>69</v>
      </c>
      <c r="F4">
        <v>9</v>
      </c>
      <c r="G4">
        <v>54.4</v>
      </c>
      <c r="H4">
        <v>16</v>
      </c>
      <c r="I4">
        <v>79.6</v>
      </c>
      <c r="J4">
        <v>5</v>
      </c>
      <c r="K4">
        <v>83</v>
      </c>
      <c r="L4">
        <v>4</v>
      </c>
      <c r="M4">
        <v>80.8</v>
      </c>
      <c r="N4">
        <v>4</v>
      </c>
      <c r="O4">
        <v>73</v>
      </c>
      <c r="P4">
        <v>12</v>
      </c>
      <c r="Q4">
        <v>63.5</v>
      </c>
      <c r="R4">
        <v>10</v>
      </c>
      <c r="S4">
        <v>66.9</v>
      </c>
      <c r="T4">
        <v>9</v>
      </c>
      <c r="U4">
        <v>79.2</v>
      </c>
      <c r="V4">
        <v>3</v>
      </c>
      <c r="W4">
        <v>708</v>
      </c>
      <c r="X4">
        <v>5</v>
      </c>
      <c r="Y4">
        <v>5</v>
      </c>
      <c r="Z4">
        <v>7</v>
      </c>
      <c r="AA4">
        <f t="shared" si="0"/>
        <v>-2</v>
      </c>
    </row>
    <row r="5" spans="1:27" ht="12.75">
      <c r="A5" t="s">
        <v>21</v>
      </c>
      <c r="B5">
        <v>0</v>
      </c>
      <c r="C5">
        <v>85</v>
      </c>
      <c r="D5">
        <v>6</v>
      </c>
      <c r="E5">
        <v>65.3</v>
      </c>
      <c r="F5">
        <v>11</v>
      </c>
      <c r="G5">
        <v>60.2</v>
      </c>
      <c r="H5">
        <v>12</v>
      </c>
      <c r="I5">
        <v>68.9</v>
      </c>
      <c r="J5">
        <v>11</v>
      </c>
      <c r="K5">
        <v>73.3</v>
      </c>
      <c r="L5">
        <v>8</v>
      </c>
      <c r="M5">
        <v>66.7</v>
      </c>
      <c r="N5">
        <v>13</v>
      </c>
      <c r="O5">
        <v>78.4</v>
      </c>
      <c r="P5">
        <v>8</v>
      </c>
      <c r="Q5">
        <v>70.2</v>
      </c>
      <c r="R5">
        <v>6</v>
      </c>
      <c r="S5">
        <v>62.8</v>
      </c>
      <c r="T5">
        <v>14</v>
      </c>
      <c r="U5">
        <v>70.3</v>
      </c>
      <c r="V5">
        <v>5</v>
      </c>
      <c r="W5">
        <v>701</v>
      </c>
      <c r="X5">
        <v>6</v>
      </c>
      <c r="Y5">
        <v>8</v>
      </c>
      <c r="Z5">
        <v>12</v>
      </c>
      <c r="AA5">
        <f t="shared" si="0"/>
        <v>-4</v>
      </c>
    </row>
    <row r="6" spans="1:27" ht="12.75">
      <c r="A6" t="s">
        <v>22</v>
      </c>
      <c r="B6">
        <v>0</v>
      </c>
      <c r="C6">
        <v>60.5</v>
      </c>
      <c r="D6">
        <v>14</v>
      </c>
      <c r="E6">
        <v>50.6</v>
      </c>
      <c r="F6">
        <v>26</v>
      </c>
      <c r="G6">
        <v>79.7</v>
      </c>
      <c r="H6">
        <v>2</v>
      </c>
      <c r="I6">
        <v>63.6</v>
      </c>
      <c r="J6">
        <v>14</v>
      </c>
      <c r="K6">
        <v>54.4</v>
      </c>
      <c r="L6">
        <v>18</v>
      </c>
      <c r="M6">
        <v>41.9</v>
      </c>
      <c r="N6">
        <v>35</v>
      </c>
      <c r="O6">
        <v>74.4</v>
      </c>
      <c r="P6">
        <v>11</v>
      </c>
      <c r="Q6">
        <v>59.2</v>
      </c>
      <c r="R6">
        <v>11</v>
      </c>
      <c r="S6">
        <v>65.6</v>
      </c>
      <c r="T6">
        <v>11</v>
      </c>
      <c r="U6">
        <v>91.5</v>
      </c>
      <c r="V6">
        <v>2</v>
      </c>
      <c r="W6">
        <v>641</v>
      </c>
      <c r="X6">
        <v>11</v>
      </c>
      <c r="Y6">
        <v>10</v>
      </c>
      <c r="Z6">
        <v>19</v>
      </c>
      <c r="AA6">
        <f t="shared" si="0"/>
        <v>-9</v>
      </c>
    </row>
    <row r="7" spans="1:27" ht="12.75">
      <c r="A7" t="s">
        <v>25</v>
      </c>
      <c r="B7">
        <v>0</v>
      </c>
      <c r="C7">
        <v>37.1</v>
      </c>
      <c r="D7">
        <v>35</v>
      </c>
      <c r="E7">
        <v>62.1</v>
      </c>
      <c r="F7">
        <v>14</v>
      </c>
      <c r="G7">
        <v>41.8</v>
      </c>
      <c r="H7">
        <v>32</v>
      </c>
      <c r="I7">
        <v>44.5</v>
      </c>
      <c r="J7">
        <v>28</v>
      </c>
      <c r="K7">
        <v>37.7</v>
      </c>
      <c r="L7">
        <v>35</v>
      </c>
      <c r="M7">
        <v>49</v>
      </c>
      <c r="N7">
        <v>27</v>
      </c>
      <c r="O7">
        <v>46.2</v>
      </c>
      <c r="P7">
        <v>21</v>
      </c>
      <c r="Q7">
        <v>36.2</v>
      </c>
      <c r="R7">
        <v>35</v>
      </c>
      <c r="S7">
        <v>48.9</v>
      </c>
      <c r="T7">
        <v>29</v>
      </c>
      <c r="U7">
        <v>70.3</v>
      </c>
      <c r="V7">
        <v>5</v>
      </c>
      <c r="W7">
        <v>474</v>
      </c>
      <c r="X7">
        <v>25</v>
      </c>
      <c r="Y7">
        <v>22</v>
      </c>
      <c r="Z7">
        <v>27</v>
      </c>
      <c r="AA7">
        <f t="shared" si="0"/>
        <v>-5</v>
      </c>
    </row>
    <row r="8" spans="1:27" ht="12.75">
      <c r="A8" t="s">
        <v>27</v>
      </c>
      <c r="B8">
        <v>0</v>
      </c>
      <c r="C8">
        <v>74.3</v>
      </c>
      <c r="D8">
        <v>10</v>
      </c>
      <c r="E8">
        <v>28.9</v>
      </c>
      <c r="F8">
        <v>37</v>
      </c>
      <c r="G8">
        <v>51.1</v>
      </c>
      <c r="H8">
        <v>19</v>
      </c>
      <c r="I8">
        <v>60.7</v>
      </c>
      <c r="J8">
        <v>16</v>
      </c>
      <c r="K8">
        <v>60.5</v>
      </c>
      <c r="L8">
        <v>15</v>
      </c>
      <c r="M8">
        <v>64.1</v>
      </c>
      <c r="N8">
        <v>16</v>
      </c>
      <c r="O8">
        <v>57.4</v>
      </c>
      <c r="P8">
        <v>15</v>
      </c>
      <c r="Q8">
        <v>76.7</v>
      </c>
      <c r="R8">
        <v>3</v>
      </c>
      <c r="S8">
        <v>58</v>
      </c>
      <c r="T8">
        <v>20</v>
      </c>
      <c r="U8">
        <v>73</v>
      </c>
      <c r="V8">
        <v>4</v>
      </c>
      <c r="W8">
        <v>605</v>
      </c>
      <c r="X8">
        <v>15</v>
      </c>
      <c r="Y8">
        <v>21</v>
      </c>
      <c r="Z8">
        <v>36</v>
      </c>
      <c r="AA8">
        <f t="shared" si="0"/>
        <v>-15</v>
      </c>
    </row>
    <row r="9" spans="1:27" s="3" customFormat="1" ht="13.5" customHeight="1">
      <c r="A9" s="2" t="s">
        <v>43</v>
      </c>
      <c r="B9" s="3">
        <v>7</v>
      </c>
      <c r="C9" s="3">
        <f>MIN(C2:C8)</f>
        <v>37.1</v>
      </c>
      <c r="D9" s="3">
        <f aca="true" t="shared" si="1" ref="D9:X9">MIN(D2:D8)</f>
        <v>1</v>
      </c>
      <c r="E9" s="3">
        <f t="shared" si="1"/>
        <v>28.9</v>
      </c>
      <c r="F9" s="3">
        <f t="shared" si="1"/>
        <v>3</v>
      </c>
      <c r="G9" s="3">
        <f t="shared" si="1"/>
        <v>41.8</v>
      </c>
      <c r="H9" s="3">
        <f t="shared" si="1"/>
        <v>1</v>
      </c>
      <c r="I9" s="3">
        <f t="shared" si="1"/>
        <v>44.5</v>
      </c>
      <c r="J9" s="3">
        <f t="shared" si="1"/>
        <v>3</v>
      </c>
      <c r="K9" s="3">
        <f t="shared" si="1"/>
        <v>37.7</v>
      </c>
      <c r="L9" s="3">
        <f t="shared" si="1"/>
        <v>2</v>
      </c>
      <c r="M9" s="3">
        <f t="shared" si="1"/>
        <v>41.9</v>
      </c>
      <c r="N9" s="3">
        <f t="shared" si="1"/>
        <v>2</v>
      </c>
      <c r="O9" s="3">
        <f t="shared" si="1"/>
        <v>46.2</v>
      </c>
      <c r="P9" s="3">
        <f t="shared" si="1"/>
        <v>2</v>
      </c>
      <c r="Q9" s="3">
        <f t="shared" si="1"/>
        <v>36.2</v>
      </c>
      <c r="R9" s="3">
        <f t="shared" si="1"/>
        <v>3</v>
      </c>
      <c r="S9" s="3">
        <f t="shared" si="1"/>
        <v>48.9</v>
      </c>
      <c r="T9" s="3">
        <f t="shared" si="1"/>
        <v>3</v>
      </c>
      <c r="U9" s="3">
        <f t="shared" si="1"/>
        <v>38.4</v>
      </c>
      <c r="V9" s="3">
        <f t="shared" si="1"/>
        <v>2</v>
      </c>
      <c r="W9" s="3">
        <f t="shared" si="1"/>
        <v>474</v>
      </c>
      <c r="X9" s="3">
        <f t="shared" si="1"/>
        <v>3</v>
      </c>
      <c r="Y9" s="3">
        <f>MIN(Y2:Y8)</f>
        <v>2</v>
      </c>
      <c r="Z9" s="3">
        <f>MIN(Z2:Z8)</f>
        <v>4</v>
      </c>
      <c r="AA9">
        <f t="shared" si="0"/>
        <v>-2</v>
      </c>
    </row>
    <row r="10" spans="1:27" s="3" customFormat="1" ht="13.5" customHeight="1">
      <c r="A10" s="2" t="s">
        <v>44</v>
      </c>
      <c r="C10" s="3">
        <f>MAX(C2:C8)</f>
        <v>95.1</v>
      </c>
      <c r="D10" s="3">
        <f aca="true" t="shared" si="2" ref="D10:X10">MAX(D2:D8)</f>
        <v>35</v>
      </c>
      <c r="E10" s="3">
        <f t="shared" si="2"/>
        <v>83</v>
      </c>
      <c r="F10" s="3">
        <f t="shared" si="2"/>
        <v>37</v>
      </c>
      <c r="G10" s="3">
        <f t="shared" si="2"/>
        <v>81.3</v>
      </c>
      <c r="H10" s="3">
        <f t="shared" si="2"/>
        <v>32</v>
      </c>
      <c r="I10" s="3">
        <f t="shared" si="2"/>
        <v>91.3</v>
      </c>
      <c r="J10" s="3">
        <f t="shared" si="2"/>
        <v>28</v>
      </c>
      <c r="K10" s="3">
        <f t="shared" si="2"/>
        <v>92.5</v>
      </c>
      <c r="L10" s="3">
        <f t="shared" si="2"/>
        <v>35</v>
      </c>
      <c r="M10" s="3">
        <f t="shared" si="2"/>
        <v>86.2</v>
      </c>
      <c r="N10" s="3">
        <f t="shared" si="2"/>
        <v>35</v>
      </c>
      <c r="O10" s="3">
        <f t="shared" si="2"/>
        <v>92.7</v>
      </c>
      <c r="P10" s="3">
        <f t="shared" si="2"/>
        <v>21</v>
      </c>
      <c r="Q10" s="3">
        <f t="shared" si="2"/>
        <v>76.7</v>
      </c>
      <c r="R10" s="3">
        <f t="shared" si="2"/>
        <v>35</v>
      </c>
      <c r="S10" s="3">
        <f t="shared" si="2"/>
        <v>77.3</v>
      </c>
      <c r="T10" s="3">
        <f t="shared" si="2"/>
        <v>29</v>
      </c>
      <c r="U10" s="3">
        <f t="shared" si="2"/>
        <v>91.5</v>
      </c>
      <c r="V10" s="3">
        <f t="shared" si="2"/>
        <v>27</v>
      </c>
      <c r="W10" s="3">
        <f t="shared" si="2"/>
        <v>837</v>
      </c>
      <c r="X10" s="3">
        <f t="shared" si="2"/>
        <v>25</v>
      </c>
      <c r="Y10" s="3">
        <f>MAX(Y2:Y8)</f>
        <v>22</v>
      </c>
      <c r="Z10" s="3">
        <f>MAX(Z2:Z8)</f>
        <v>36</v>
      </c>
      <c r="AA10">
        <f t="shared" si="0"/>
        <v>-14</v>
      </c>
    </row>
    <row r="11" spans="1:27" s="3" customFormat="1" ht="13.5" customHeight="1">
      <c r="A11" s="2" t="s">
        <v>45</v>
      </c>
      <c r="C11" s="3">
        <f>AVERAGE(C2:C8)</f>
        <v>69.55714285714286</v>
      </c>
      <c r="D11" s="3">
        <f aca="true" t="shared" si="3" ref="D11:X11">AVERAGE(D2:D8)</f>
        <v>13</v>
      </c>
      <c r="E11" s="3">
        <f t="shared" si="3"/>
        <v>62.41428571428572</v>
      </c>
      <c r="F11" s="3">
        <f t="shared" si="3"/>
        <v>15.142857142857142</v>
      </c>
      <c r="G11" s="3">
        <f t="shared" si="3"/>
        <v>60.35714285714287</v>
      </c>
      <c r="H11" s="3">
        <f t="shared" si="3"/>
        <v>14.142857142857142</v>
      </c>
      <c r="I11" s="3">
        <f t="shared" si="3"/>
        <v>68.22857142857143</v>
      </c>
      <c r="J11" s="3">
        <f t="shared" si="3"/>
        <v>12.428571428571429</v>
      </c>
      <c r="K11" s="3">
        <f t="shared" si="3"/>
        <v>67.81428571428572</v>
      </c>
      <c r="L11" s="3">
        <f t="shared" si="3"/>
        <v>13</v>
      </c>
      <c r="M11" s="3">
        <f t="shared" si="3"/>
        <v>65.64285714285714</v>
      </c>
      <c r="N11" s="3">
        <f t="shared" si="3"/>
        <v>15.285714285714286</v>
      </c>
      <c r="O11" s="3">
        <f t="shared" si="3"/>
        <v>72.67142857142856</v>
      </c>
      <c r="P11" s="3">
        <f t="shared" si="3"/>
        <v>10.428571428571429</v>
      </c>
      <c r="Q11" s="3">
        <f t="shared" si="3"/>
        <v>63.55714285714286</v>
      </c>
      <c r="R11" s="3">
        <f t="shared" si="3"/>
        <v>11</v>
      </c>
      <c r="S11" s="3">
        <f t="shared" si="3"/>
        <v>63.98571428571428</v>
      </c>
      <c r="T11" s="3">
        <f t="shared" si="3"/>
        <v>13.285714285714286</v>
      </c>
      <c r="U11" s="3">
        <f t="shared" si="3"/>
        <v>69.94285714285715</v>
      </c>
      <c r="V11" s="3">
        <f t="shared" si="3"/>
        <v>7.571428571428571</v>
      </c>
      <c r="W11" s="3">
        <f t="shared" si="3"/>
        <v>664.1428571428571</v>
      </c>
      <c r="X11" s="3">
        <f t="shared" si="3"/>
        <v>10.571428571428571</v>
      </c>
      <c r="Y11" s="3">
        <f>AVERAGE(Y2:Y8)</f>
        <v>10.571428571428571</v>
      </c>
      <c r="Z11" s="3">
        <f>AVERAGE(Z2:Z8)</f>
        <v>16.857142857142858</v>
      </c>
      <c r="AA11">
        <f t="shared" si="0"/>
        <v>-6.2857142857142865</v>
      </c>
    </row>
    <row r="12" spans="1:26" s="3" customFormat="1" ht="12.75">
      <c r="A12" s="2" t="s">
        <v>46</v>
      </c>
      <c r="C12" s="3">
        <f>STDEV(C2:C8)</f>
        <v>19.107752104216452</v>
      </c>
      <c r="D12" s="3">
        <f aca="true" t="shared" si="4" ref="D12:X12">STDEV(D2:D8)</f>
        <v>10.893423092245461</v>
      </c>
      <c r="E12" s="3">
        <f t="shared" si="4"/>
        <v>18.171720572676314</v>
      </c>
      <c r="F12" s="3">
        <f t="shared" si="4"/>
        <v>12.13024555163073</v>
      </c>
      <c r="G12" s="3">
        <f t="shared" si="4"/>
        <v>14.82530012544508</v>
      </c>
      <c r="H12" s="3">
        <f t="shared" si="4"/>
        <v>10.63686312513502</v>
      </c>
      <c r="I12" s="3">
        <f t="shared" si="4"/>
        <v>14.741066705603322</v>
      </c>
      <c r="J12" s="3">
        <f t="shared" si="4"/>
        <v>8.263517065131184</v>
      </c>
      <c r="K12" s="3">
        <f t="shared" si="4"/>
        <v>18.441296824557348</v>
      </c>
      <c r="L12" s="3">
        <f t="shared" si="4"/>
        <v>11.224972160321824</v>
      </c>
      <c r="M12" s="3">
        <f t="shared" si="4"/>
        <v>15.932865105692386</v>
      </c>
      <c r="N12" s="3">
        <f t="shared" si="4"/>
        <v>11.996031089688035</v>
      </c>
      <c r="O12" s="3">
        <f t="shared" si="4"/>
        <v>16.150409105831205</v>
      </c>
      <c r="P12" s="3">
        <f t="shared" si="4"/>
        <v>6.502746672423452</v>
      </c>
      <c r="Q12" s="3">
        <f t="shared" si="4"/>
        <v>13.274142425891661</v>
      </c>
      <c r="R12" s="3">
        <f t="shared" si="4"/>
        <v>10.939226054281294</v>
      </c>
      <c r="S12" s="3">
        <f t="shared" si="4"/>
        <v>8.87570252082029</v>
      </c>
      <c r="T12" s="3">
        <f t="shared" si="4"/>
        <v>8.769536014223437</v>
      </c>
      <c r="U12" s="3">
        <f t="shared" si="4"/>
        <v>16.14629546189644</v>
      </c>
      <c r="V12" s="3">
        <f t="shared" si="4"/>
        <v>8.715066319448232</v>
      </c>
      <c r="W12" s="3">
        <f t="shared" si="4"/>
        <v>110.83385248714798</v>
      </c>
      <c r="X12" s="3">
        <f t="shared" si="4"/>
        <v>7.524562952029015</v>
      </c>
      <c r="Y12" s="3">
        <f>STDEV(Y2:Y8)</f>
        <v>7.870983480631943</v>
      </c>
      <c r="Z12" s="3">
        <f>STDEV(Z2:Z8)</f>
        <v>11.36410388648648</v>
      </c>
    </row>
    <row r="14" spans="1:27" ht="12.75">
      <c r="A14" t="s">
        <v>11</v>
      </c>
      <c r="B14">
        <v>1</v>
      </c>
      <c r="C14">
        <v>61.5</v>
      </c>
      <c r="D14">
        <v>13</v>
      </c>
      <c r="E14">
        <v>58.1</v>
      </c>
      <c r="F14">
        <v>17</v>
      </c>
      <c r="G14">
        <v>62.3</v>
      </c>
      <c r="H14">
        <v>10</v>
      </c>
      <c r="I14">
        <v>62.4</v>
      </c>
      <c r="J14">
        <v>15</v>
      </c>
      <c r="K14">
        <v>64</v>
      </c>
      <c r="L14">
        <v>14</v>
      </c>
      <c r="M14">
        <v>64.5</v>
      </c>
      <c r="N14">
        <v>15</v>
      </c>
      <c r="O14">
        <v>62.9</v>
      </c>
      <c r="P14">
        <v>13</v>
      </c>
      <c r="Q14">
        <v>58</v>
      </c>
      <c r="R14">
        <v>13</v>
      </c>
      <c r="S14">
        <v>62.9</v>
      </c>
      <c r="T14">
        <v>13</v>
      </c>
      <c r="U14">
        <v>42.7</v>
      </c>
      <c r="V14">
        <v>21</v>
      </c>
      <c r="W14">
        <v>599</v>
      </c>
      <c r="X14">
        <v>16</v>
      </c>
      <c r="Y14">
        <v>15</v>
      </c>
      <c r="Z14">
        <v>18</v>
      </c>
      <c r="AA14">
        <f aca="true" t="shared" si="5" ref="AA14:AA28">Y14-Z14</f>
        <v>-3</v>
      </c>
    </row>
    <row r="15" spans="1:27" ht="12.75">
      <c r="A15" t="s">
        <v>12</v>
      </c>
      <c r="B15">
        <v>1</v>
      </c>
      <c r="C15">
        <v>89.2</v>
      </c>
      <c r="D15">
        <v>4</v>
      </c>
      <c r="E15">
        <v>80.5</v>
      </c>
      <c r="F15">
        <v>4</v>
      </c>
      <c r="G15">
        <v>66.6</v>
      </c>
      <c r="H15">
        <v>7</v>
      </c>
      <c r="I15">
        <v>83.6</v>
      </c>
      <c r="J15">
        <v>4</v>
      </c>
      <c r="K15">
        <v>80.9</v>
      </c>
      <c r="L15">
        <v>5</v>
      </c>
      <c r="M15">
        <v>80.3</v>
      </c>
      <c r="N15">
        <v>5</v>
      </c>
      <c r="O15">
        <v>85.7</v>
      </c>
      <c r="P15">
        <v>5</v>
      </c>
      <c r="Q15">
        <v>73.6</v>
      </c>
      <c r="R15">
        <v>4</v>
      </c>
      <c r="S15">
        <v>75.2</v>
      </c>
      <c r="T15">
        <v>4</v>
      </c>
      <c r="U15">
        <v>65.3</v>
      </c>
      <c r="V15">
        <v>8</v>
      </c>
      <c r="W15">
        <v>781</v>
      </c>
      <c r="X15">
        <v>4</v>
      </c>
      <c r="Y15">
        <v>4</v>
      </c>
      <c r="Z15">
        <v>3</v>
      </c>
      <c r="AA15">
        <f t="shared" si="5"/>
        <v>1</v>
      </c>
    </row>
    <row r="16" spans="1:27" ht="12.75">
      <c r="A16" t="s">
        <v>13</v>
      </c>
      <c r="B16">
        <v>1</v>
      </c>
      <c r="C16">
        <v>41.9</v>
      </c>
      <c r="D16">
        <v>28</v>
      </c>
      <c r="E16">
        <v>54.4</v>
      </c>
      <c r="F16">
        <v>22</v>
      </c>
      <c r="G16">
        <v>48.5</v>
      </c>
      <c r="H16">
        <v>23</v>
      </c>
      <c r="I16">
        <v>49.2</v>
      </c>
      <c r="J16">
        <v>23</v>
      </c>
      <c r="K16">
        <v>42.5</v>
      </c>
      <c r="L16">
        <v>27</v>
      </c>
      <c r="M16">
        <v>55</v>
      </c>
      <c r="N16">
        <v>19</v>
      </c>
      <c r="O16">
        <v>39.4</v>
      </c>
      <c r="P16">
        <v>31</v>
      </c>
      <c r="Q16">
        <v>51.1</v>
      </c>
      <c r="R16">
        <v>19</v>
      </c>
      <c r="S16">
        <v>59.2</v>
      </c>
      <c r="T16">
        <v>17</v>
      </c>
      <c r="U16">
        <v>43.8</v>
      </c>
      <c r="V16">
        <v>19</v>
      </c>
      <c r="W16">
        <v>485</v>
      </c>
      <c r="X16">
        <v>24</v>
      </c>
      <c r="Y16">
        <v>24</v>
      </c>
      <c r="Z16">
        <v>24</v>
      </c>
      <c r="AA16">
        <f t="shared" si="5"/>
        <v>0</v>
      </c>
    </row>
    <row r="17" spans="1:27" ht="12.75">
      <c r="A17" t="s">
        <v>15</v>
      </c>
      <c r="B17">
        <v>1</v>
      </c>
      <c r="C17">
        <v>39.1</v>
      </c>
      <c r="D17">
        <v>32</v>
      </c>
      <c r="E17">
        <v>22.5</v>
      </c>
      <c r="F17">
        <v>39</v>
      </c>
      <c r="G17">
        <v>41.3</v>
      </c>
      <c r="H17">
        <v>34</v>
      </c>
      <c r="I17">
        <v>30.2</v>
      </c>
      <c r="J17">
        <v>38</v>
      </c>
      <c r="K17">
        <v>28.2</v>
      </c>
      <c r="L17">
        <v>37</v>
      </c>
      <c r="M17">
        <v>38.8</v>
      </c>
      <c r="N17">
        <v>37</v>
      </c>
      <c r="O17">
        <v>30.5</v>
      </c>
      <c r="P17">
        <v>39</v>
      </c>
      <c r="Q17">
        <v>34.1</v>
      </c>
      <c r="R17">
        <v>36</v>
      </c>
      <c r="S17">
        <v>30</v>
      </c>
      <c r="T17">
        <v>40</v>
      </c>
      <c r="U17">
        <v>32.2</v>
      </c>
      <c r="V17">
        <v>34</v>
      </c>
      <c r="W17">
        <v>327</v>
      </c>
      <c r="X17">
        <v>38</v>
      </c>
      <c r="Y17">
        <v>37</v>
      </c>
      <c r="Z17">
        <v>40</v>
      </c>
      <c r="AA17">
        <f t="shared" si="5"/>
        <v>-3</v>
      </c>
    </row>
    <row r="18" spans="1:27" ht="12.75">
      <c r="A18" t="s">
        <v>16</v>
      </c>
      <c r="B18">
        <v>1</v>
      </c>
      <c r="C18">
        <v>44.8</v>
      </c>
      <c r="D18">
        <v>22</v>
      </c>
      <c r="E18">
        <v>55.2</v>
      </c>
      <c r="F18">
        <v>20</v>
      </c>
      <c r="G18">
        <v>51.6</v>
      </c>
      <c r="H18">
        <v>18</v>
      </c>
      <c r="I18">
        <v>48.9</v>
      </c>
      <c r="J18">
        <v>24</v>
      </c>
      <c r="K18">
        <v>40.6</v>
      </c>
      <c r="L18">
        <v>32</v>
      </c>
      <c r="M18">
        <v>46.9</v>
      </c>
      <c r="N18">
        <v>29</v>
      </c>
      <c r="O18">
        <v>41.1</v>
      </c>
      <c r="P18">
        <v>27</v>
      </c>
      <c r="Q18">
        <v>50.2</v>
      </c>
      <c r="R18">
        <v>20</v>
      </c>
      <c r="S18">
        <v>53</v>
      </c>
      <c r="T18">
        <v>23</v>
      </c>
      <c r="U18">
        <v>37</v>
      </c>
      <c r="V18">
        <v>30</v>
      </c>
      <c r="W18">
        <v>469</v>
      </c>
      <c r="X18">
        <v>26</v>
      </c>
      <c r="Y18">
        <v>27</v>
      </c>
      <c r="Z18">
        <v>22</v>
      </c>
      <c r="AA18">
        <f t="shared" si="5"/>
        <v>5</v>
      </c>
    </row>
    <row r="19" spans="1:27" ht="12.75">
      <c r="A19" t="s">
        <v>17</v>
      </c>
      <c r="B19">
        <v>1</v>
      </c>
      <c r="C19">
        <v>32.1</v>
      </c>
      <c r="D19">
        <v>38</v>
      </c>
      <c r="E19">
        <v>47.4</v>
      </c>
      <c r="F19">
        <v>28</v>
      </c>
      <c r="G19">
        <v>42.7</v>
      </c>
      <c r="H19">
        <v>30</v>
      </c>
      <c r="I19">
        <v>30.8</v>
      </c>
      <c r="J19">
        <v>37</v>
      </c>
      <c r="K19">
        <v>26</v>
      </c>
      <c r="L19">
        <v>39</v>
      </c>
      <c r="M19">
        <v>50.2</v>
      </c>
      <c r="N19">
        <v>25</v>
      </c>
      <c r="O19">
        <v>32.6</v>
      </c>
      <c r="P19">
        <v>38</v>
      </c>
      <c r="Q19">
        <v>24.9</v>
      </c>
      <c r="R19">
        <v>41</v>
      </c>
      <c r="S19">
        <v>65.8</v>
      </c>
      <c r="T19">
        <v>10</v>
      </c>
      <c r="U19">
        <v>36.3</v>
      </c>
      <c r="V19">
        <v>31</v>
      </c>
      <c r="W19">
        <v>389</v>
      </c>
      <c r="X19">
        <v>34</v>
      </c>
      <c r="Y19">
        <v>34</v>
      </c>
      <c r="Z19">
        <v>33</v>
      </c>
      <c r="AA19">
        <f t="shared" si="5"/>
        <v>1</v>
      </c>
    </row>
    <row r="20" spans="1:27" ht="12.75">
      <c r="A20" t="s">
        <v>20</v>
      </c>
      <c r="B20">
        <v>1</v>
      </c>
      <c r="C20">
        <v>66.6</v>
      </c>
      <c r="D20">
        <v>11</v>
      </c>
      <c r="E20">
        <v>79.5</v>
      </c>
      <c r="F20">
        <v>5</v>
      </c>
      <c r="G20">
        <v>66.6</v>
      </c>
      <c r="H20">
        <v>6</v>
      </c>
      <c r="I20">
        <v>71</v>
      </c>
      <c r="J20">
        <v>8</v>
      </c>
      <c r="K20">
        <v>73.6</v>
      </c>
      <c r="L20">
        <v>7</v>
      </c>
      <c r="M20">
        <v>76.2</v>
      </c>
      <c r="N20">
        <v>6</v>
      </c>
      <c r="O20">
        <v>56.9</v>
      </c>
      <c r="P20">
        <v>16</v>
      </c>
      <c r="Q20">
        <v>63.9</v>
      </c>
      <c r="R20">
        <v>8</v>
      </c>
      <c r="S20">
        <v>74.8</v>
      </c>
      <c r="T20">
        <v>5</v>
      </c>
      <c r="U20">
        <v>59.5</v>
      </c>
      <c r="V20">
        <v>10</v>
      </c>
      <c r="W20">
        <v>689</v>
      </c>
      <c r="X20">
        <v>8</v>
      </c>
      <c r="Y20">
        <v>9</v>
      </c>
      <c r="Z20">
        <v>8</v>
      </c>
      <c r="AA20">
        <f t="shared" si="5"/>
        <v>1</v>
      </c>
    </row>
    <row r="21" spans="1:27" ht="12.75">
      <c r="A21" t="s">
        <v>23</v>
      </c>
      <c r="B21">
        <v>1</v>
      </c>
      <c r="C21">
        <v>45.6</v>
      </c>
      <c r="D21">
        <v>21</v>
      </c>
      <c r="E21">
        <v>18.4</v>
      </c>
      <c r="F21">
        <v>41</v>
      </c>
      <c r="G21">
        <v>39.2</v>
      </c>
      <c r="H21">
        <v>37</v>
      </c>
      <c r="I21">
        <v>38.4</v>
      </c>
      <c r="J21">
        <v>33</v>
      </c>
      <c r="K21">
        <v>48.6</v>
      </c>
      <c r="L21">
        <v>23</v>
      </c>
      <c r="M21">
        <v>70.6</v>
      </c>
      <c r="N21">
        <v>11</v>
      </c>
      <c r="O21">
        <v>45.2</v>
      </c>
      <c r="P21">
        <v>22</v>
      </c>
      <c r="Q21">
        <v>47.2</v>
      </c>
      <c r="R21">
        <v>22</v>
      </c>
      <c r="S21">
        <v>53</v>
      </c>
      <c r="T21">
        <v>23</v>
      </c>
      <c r="U21">
        <v>43.9</v>
      </c>
      <c r="V21">
        <v>18</v>
      </c>
      <c r="W21">
        <v>450</v>
      </c>
      <c r="X21">
        <v>27</v>
      </c>
      <c r="Y21">
        <v>25</v>
      </c>
      <c r="Z21">
        <v>20</v>
      </c>
      <c r="AA21">
        <f t="shared" si="5"/>
        <v>5</v>
      </c>
    </row>
    <row r="22" spans="1:27" ht="12.75">
      <c r="A22" t="s">
        <v>24</v>
      </c>
      <c r="B22">
        <v>1</v>
      </c>
      <c r="C22">
        <v>44.7</v>
      </c>
      <c r="D22">
        <v>23</v>
      </c>
      <c r="E22">
        <v>62.5</v>
      </c>
      <c r="F22">
        <v>13</v>
      </c>
      <c r="G22">
        <v>57.3</v>
      </c>
      <c r="H22">
        <v>13</v>
      </c>
      <c r="I22">
        <v>54.6</v>
      </c>
      <c r="J22">
        <v>21</v>
      </c>
      <c r="K22">
        <v>54.1</v>
      </c>
      <c r="L22">
        <v>19</v>
      </c>
      <c r="M22">
        <v>52.2</v>
      </c>
      <c r="N22">
        <v>23</v>
      </c>
      <c r="O22">
        <v>37.2</v>
      </c>
      <c r="P22">
        <v>36</v>
      </c>
      <c r="Q22">
        <v>43.6</v>
      </c>
      <c r="R22">
        <v>26</v>
      </c>
      <c r="S22">
        <v>51.9</v>
      </c>
      <c r="T22">
        <v>26</v>
      </c>
      <c r="U22">
        <v>51.2</v>
      </c>
      <c r="V22">
        <v>12</v>
      </c>
      <c r="W22">
        <v>509</v>
      </c>
      <c r="X22">
        <v>22</v>
      </c>
      <c r="Y22">
        <v>23</v>
      </c>
      <c r="Z22">
        <v>23</v>
      </c>
      <c r="AA22">
        <f t="shared" si="5"/>
        <v>0</v>
      </c>
    </row>
    <row r="23" spans="1:27" ht="12.75">
      <c r="A23" t="s">
        <v>26</v>
      </c>
      <c r="B23">
        <v>1</v>
      </c>
      <c r="C23">
        <v>89.4</v>
      </c>
      <c r="D23">
        <v>3</v>
      </c>
      <c r="E23">
        <v>68.6</v>
      </c>
      <c r="F23">
        <v>8</v>
      </c>
      <c r="G23">
        <v>65.4</v>
      </c>
      <c r="H23">
        <v>8</v>
      </c>
      <c r="I23">
        <v>72.5</v>
      </c>
      <c r="J23">
        <v>7</v>
      </c>
      <c r="K23">
        <v>69.4</v>
      </c>
      <c r="L23">
        <v>12</v>
      </c>
      <c r="M23">
        <v>75.1</v>
      </c>
      <c r="N23">
        <v>8</v>
      </c>
      <c r="O23">
        <v>82.2</v>
      </c>
      <c r="P23">
        <v>7</v>
      </c>
      <c r="Q23">
        <v>54.9</v>
      </c>
      <c r="R23">
        <v>17</v>
      </c>
      <c r="S23">
        <v>48.5</v>
      </c>
      <c r="T23">
        <v>30</v>
      </c>
      <c r="U23">
        <v>45.4</v>
      </c>
      <c r="V23">
        <v>16</v>
      </c>
      <c r="W23">
        <v>671</v>
      </c>
      <c r="X23">
        <v>10</v>
      </c>
      <c r="Y23">
        <v>11</v>
      </c>
      <c r="Z23">
        <v>6</v>
      </c>
      <c r="AA23">
        <f t="shared" si="5"/>
        <v>5</v>
      </c>
    </row>
    <row r="24" spans="1:27" ht="12.75">
      <c r="A24" t="s">
        <v>29</v>
      </c>
      <c r="B24">
        <v>1</v>
      </c>
      <c r="C24">
        <v>40.8</v>
      </c>
      <c r="D24">
        <v>30</v>
      </c>
      <c r="E24">
        <v>56.9</v>
      </c>
      <c r="F24">
        <v>19</v>
      </c>
      <c r="G24">
        <v>50.2</v>
      </c>
      <c r="H24">
        <v>20</v>
      </c>
      <c r="I24">
        <v>56.7</v>
      </c>
      <c r="J24">
        <v>19</v>
      </c>
      <c r="K24">
        <v>69.7</v>
      </c>
      <c r="L24">
        <v>11</v>
      </c>
      <c r="M24">
        <v>75</v>
      </c>
      <c r="N24">
        <v>9</v>
      </c>
      <c r="O24">
        <v>38.1</v>
      </c>
      <c r="P24">
        <v>34</v>
      </c>
      <c r="Q24">
        <v>46.9</v>
      </c>
      <c r="R24">
        <v>23</v>
      </c>
      <c r="S24">
        <v>59.3</v>
      </c>
      <c r="T24">
        <v>16</v>
      </c>
      <c r="U24">
        <v>48.7</v>
      </c>
      <c r="V24">
        <v>14</v>
      </c>
      <c r="W24">
        <v>542</v>
      </c>
      <c r="X24">
        <v>18</v>
      </c>
      <c r="Y24">
        <v>20</v>
      </c>
      <c r="Z24">
        <v>16</v>
      </c>
      <c r="AA24">
        <f t="shared" si="5"/>
        <v>4</v>
      </c>
    </row>
    <row r="25" spans="1:27" ht="12.75">
      <c r="A25" t="s">
        <v>28</v>
      </c>
      <c r="B25">
        <v>1</v>
      </c>
      <c r="C25">
        <v>34.8</v>
      </c>
      <c r="D25">
        <v>36</v>
      </c>
      <c r="E25">
        <v>34.4</v>
      </c>
      <c r="F25">
        <v>35</v>
      </c>
      <c r="G25">
        <v>39.7</v>
      </c>
      <c r="H25">
        <v>36</v>
      </c>
      <c r="I25">
        <v>33.9</v>
      </c>
      <c r="J25">
        <v>36</v>
      </c>
      <c r="K25">
        <v>45.2</v>
      </c>
      <c r="L25">
        <v>25</v>
      </c>
      <c r="M25">
        <v>30.7</v>
      </c>
      <c r="N25">
        <v>41</v>
      </c>
      <c r="O25">
        <v>44.2</v>
      </c>
      <c r="P25">
        <v>25</v>
      </c>
      <c r="Q25">
        <v>25.3</v>
      </c>
      <c r="R25">
        <v>40</v>
      </c>
      <c r="S25">
        <v>34.2</v>
      </c>
      <c r="T25">
        <v>37</v>
      </c>
      <c r="U25">
        <v>39.8</v>
      </c>
      <c r="V25">
        <v>24</v>
      </c>
      <c r="W25">
        <v>362</v>
      </c>
      <c r="X25">
        <v>36</v>
      </c>
      <c r="AA25">
        <f t="shared" si="5"/>
        <v>0</v>
      </c>
    </row>
    <row r="26" spans="1:27" s="5" customFormat="1" ht="12.75">
      <c r="A26" s="4" t="s">
        <v>43</v>
      </c>
      <c r="B26" s="5">
        <v>12</v>
      </c>
      <c r="C26" s="5">
        <f>MIN(C14:C25)</f>
        <v>32.1</v>
      </c>
      <c r="D26" s="5">
        <f aca="true" t="shared" si="6" ref="D26:X26">MIN(D14:D25)</f>
        <v>3</v>
      </c>
      <c r="E26" s="5">
        <f t="shared" si="6"/>
        <v>18.4</v>
      </c>
      <c r="F26" s="5">
        <f t="shared" si="6"/>
        <v>4</v>
      </c>
      <c r="G26" s="5">
        <f t="shared" si="6"/>
        <v>39.2</v>
      </c>
      <c r="H26" s="5">
        <f t="shared" si="6"/>
        <v>6</v>
      </c>
      <c r="I26" s="5">
        <f t="shared" si="6"/>
        <v>30.2</v>
      </c>
      <c r="J26" s="5">
        <f t="shared" si="6"/>
        <v>4</v>
      </c>
      <c r="K26" s="5">
        <f t="shared" si="6"/>
        <v>26</v>
      </c>
      <c r="L26" s="5">
        <f t="shared" si="6"/>
        <v>5</v>
      </c>
      <c r="M26" s="5">
        <f t="shared" si="6"/>
        <v>30.7</v>
      </c>
      <c r="N26" s="5">
        <f t="shared" si="6"/>
        <v>5</v>
      </c>
      <c r="O26" s="5">
        <f t="shared" si="6"/>
        <v>30.5</v>
      </c>
      <c r="P26" s="5">
        <f t="shared" si="6"/>
        <v>5</v>
      </c>
      <c r="Q26" s="5">
        <f t="shared" si="6"/>
        <v>24.9</v>
      </c>
      <c r="R26" s="5">
        <f t="shared" si="6"/>
        <v>4</v>
      </c>
      <c r="S26" s="5">
        <f t="shared" si="6"/>
        <v>30</v>
      </c>
      <c r="T26" s="5">
        <f t="shared" si="6"/>
        <v>4</v>
      </c>
      <c r="U26" s="5">
        <f t="shared" si="6"/>
        <v>32.2</v>
      </c>
      <c r="V26" s="5">
        <f t="shared" si="6"/>
        <v>8</v>
      </c>
      <c r="W26" s="5">
        <f t="shared" si="6"/>
        <v>327</v>
      </c>
      <c r="X26" s="5">
        <f t="shared" si="6"/>
        <v>4</v>
      </c>
      <c r="Y26" s="5">
        <f>MIN(Y14:Y25)</f>
        <v>4</v>
      </c>
      <c r="Z26" s="5">
        <f>MIN(Z14:Z25)</f>
        <v>3</v>
      </c>
      <c r="AA26">
        <f t="shared" si="5"/>
        <v>1</v>
      </c>
    </row>
    <row r="27" spans="1:27" s="5" customFormat="1" ht="12.75">
      <c r="A27" s="4" t="s">
        <v>44</v>
      </c>
      <c r="C27" s="5">
        <f>MAX(C14:C25)</f>
        <v>89.4</v>
      </c>
      <c r="D27" s="5">
        <f aca="true" t="shared" si="7" ref="D27:X27">MAX(D14:D25)</f>
        <v>38</v>
      </c>
      <c r="E27" s="5">
        <f t="shared" si="7"/>
        <v>80.5</v>
      </c>
      <c r="F27" s="5">
        <f t="shared" si="7"/>
        <v>41</v>
      </c>
      <c r="G27" s="5">
        <f t="shared" si="7"/>
        <v>66.6</v>
      </c>
      <c r="H27" s="5">
        <f t="shared" si="7"/>
        <v>37</v>
      </c>
      <c r="I27" s="5">
        <f t="shared" si="7"/>
        <v>83.6</v>
      </c>
      <c r="J27" s="5">
        <f t="shared" si="7"/>
        <v>38</v>
      </c>
      <c r="K27" s="5">
        <f t="shared" si="7"/>
        <v>80.9</v>
      </c>
      <c r="L27" s="5">
        <f t="shared" si="7"/>
        <v>39</v>
      </c>
      <c r="M27" s="5">
        <f t="shared" si="7"/>
        <v>80.3</v>
      </c>
      <c r="N27" s="5">
        <f t="shared" si="7"/>
        <v>41</v>
      </c>
      <c r="O27" s="5">
        <f t="shared" si="7"/>
        <v>85.7</v>
      </c>
      <c r="P27" s="5">
        <f t="shared" si="7"/>
        <v>39</v>
      </c>
      <c r="Q27" s="5">
        <f t="shared" si="7"/>
        <v>73.6</v>
      </c>
      <c r="R27" s="5">
        <f t="shared" si="7"/>
        <v>41</v>
      </c>
      <c r="S27" s="5">
        <f t="shared" si="7"/>
        <v>75.2</v>
      </c>
      <c r="T27" s="5">
        <f t="shared" si="7"/>
        <v>40</v>
      </c>
      <c r="U27" s="5">
        <f t="shared" si="7"/>
        <v>65.3</v>
      </c>
      <c r="V27" s="5">
        <f t="shared" si="7"/>
        <v>34</v>
      </c>
      <c r="W27" s="5">
        <f t="shared" si="7"/>
        <v>781</v>
      </c>
      <c r="X27" s="5">
        <f t="shared" si="7"/>
        <v>38</v>
      </c>
      <c r="Y27" s="5">
        <f>MAX(Y14:Y25)</f>
        <v>37</v>
      </c>
      <c r="Z27" s="5">
        <f>MAX(Z14:Z25)</f>
        <v>40</v>
      </c>
      <c r="AA27">
        <f t="shared" si="5"/>
        <v>-3</v>
      </c>
    </row>
    <row r="28" spans="1:27" s="5" customFormat="1" ht="12.75">
      <c r="A28" s="4" t="s">
        <v>45</v>
      </c>
      <c r="C28" s="5">
        <f>AVERAGE(C14:C25)</f>
        <v>52.541666666666664</v>
      </c>
      <c r="D28" s="5">
        <f aca="true" t="shared" si="8" ref="D28:X28">AVERAGE(D14:D25)</f>
        <v>21.75</v>
      </c>
      <c r="E28" s="5">
        <f t="shared" si="8"/>
        <v>53.19999999999999</v>
      </c>
      <c r="F28" s="5">
        <f t="shared" si="8"/>
        <v>20.916666666666668</v>
      </c>
      <c r="G28" s="5">
        <f t="shared" si="8"/>
        <v>52.616666666666674</v>
      </c>
      <c r="H28" s="5">
        <f t="shared" si="8"/>
        <v>20.166666666666668</v>
      </c>
      <c r="I28" s="5">
        <f t="shared" si="8"/>
        <v>52.68333333333333</v>
      </c>
      <c r="J28" s="5">
        <f t="shared" si="8"/>
        <v>22.083333333333332</v>
      </c>
      <c r="K28" s="5">
        <f t="shared" si="8"/>
        <v>53.56666666666667</v>
      </c>
      <c r="L28" s="5">
        <f t="shared" si="8"/>
        <v>20.916666666666668</v>
      </c>
      <c r="M28" s="5">
        <f t="shared" si="8"/>
        <v>59.62500000000001</v>
      </c>
      <c r="N28" s="5">
        <f t="shared" si="8"/>
        <v>19</v>
      </c>
      <c r="O28" s="5">
        <f t="shared" si="8"/>
        <v>49.66666666666668</v>
      </c>
      <c r="P28" s="5">
        <f t="shared" si="8"/>
        <v>24.416666666666668</v>
      </c>
      <c r="Q28" s="5">
        <f t="shared" si="8"/>
        <v>47.80833333333333</v>
      </c>
      <c r="R28" s="5">
        <f t="shared" si="8"/>
        <v>22.416666666666668</v>
      </c>
      <c r="S28" s="5">
        <f t="shared" si="8"/>
        <v>55.650000000000006</v>
      </c>
      <c r="T28" s="5">
        <f t="shared" si="8"/>
        <v>20.333333333333332</v>
      </c>
      <c r="U28" s="5">
        <f t="shared" si="8"/>
        <v>45.48333333333333</v>
      </c>
      <c r="V28" s="5">
        <f t="shared" si="8"/>
        <v>19.75</v>
      </c>
      <c r="W28" s="5">
        <f t="shared" si="8"/>
        <v>522.75</v>
      </c>
      <c r="X28" s="5">
        <f t="shared" si="8"/>
        <v>21.916666666666668</v>
      </c>
      <c r="Y28" s="5">
        <f>AVERAGE(Y14:Y24)</f>
        <v>20.818181818181817</v>
      </c>
      <c r="Z28" s="5">
        <f>AVERAGE(Z14:Z24)</f>
        <v>19.363636363636363</v>
      </c>
      <c r="AA28">
        <f t="shared" si="5"/>
        <v>1.4545454545454533</v>
      </c>
    </row>
    <row r="29" spans="1:26" s="5" customFormat="1" ht="12.75">
      <c r="A29" s="4" t="s">
        <v>46</v>
      </c>
      <c r="C29" s="5">
        <f>STDEV(C14:C25)</f>
        <v>19.804244647564982</v>
      </c>
      <c r="D29" s="5">
        <f aca="true" t="shared" si="9" ref="D29:X29">STDEV(D14:D25)</f>
        <v>11.83311992978721</v>
      </c>
      <c r="E29" s="5">
        <f t="shared" si="9"/>
        <v>19.87318888260357</v>
      </c>
      <c r="F29" s="5">
        <f t="shared" si="9"/>
        <v>12.681112177589396</v>
      </c>
      <c r="G29" s="5">
        <f t="shared" si="9"/>
        <v>10.733366271359154</v>
      </c>
      <c r="H29" s="5">
        <f t="shared" si="9"/>
        <v>11.722808640604967</v>
      </c>
      <c r="I29" s="5">
        <f t="shared" si="9"/>
        <v>17.49263914457806</v>
      </c>
      <c r="J29" s="5">
        <f t="shared" si="9"/>
        <v>12.08649383954393</v>
      </c>
      <c r="K29" s="5">
        <f t="shared" si="9"/>
        <v>17.982887488505344</v>
      </c>
      <c r="L29" s="5">
        <f t="shared" si="9"/>
        <v>11.453132428477481</v>
      </c>
      <c r="M29" s="5">
        <f t="shared" si="9"/>
        <v>16.292448055352608</v>
      </c>
      <c r="N29" s="5">
        <f t="shared" si="9"/>
        <v>12.158050082894947</v>
      </c>
      <c r="O29" s="5">
        <f t="shared" si="9"/>
        <v>18.49011201762288</v>
      </c>
      <c r="P29" s="5">
        <f t="shared" si="9"/>
        <v>11.912242238618017</v>
      </c>
      <c r="Q29" s="5">
        <f t="shared" si="9"/>
        <v>14.563681997809947</v>
      </c>
      <c r="R29" s="5">
        <f t="shared" si="9"/>
        <v>11.812615239136456</v>
      </c>
      <c r="S29" s="5">
        <f t="shared" si="9"/>
        <v>13.907780686952293</v>
      </c>
      <c r="T29" s="5">
        <f t="shared" si="9"/>
        <v>11.664501963676207</v>
      </c>
      <c r="U29" s="5">
        <f t="shared" si="9"/>
        <v>9.583777328318316</v>
      </c>
      <c r="V29" s="5">
        <f t="shared" si="9"/>
        <v>8.518696016303306</v>
      </c>
      <c r="W29" s="5">
        <f t="shared" si="9"/>
        <v>139.58973978966168</v>
      </c>
      <c r="X29" s="5">
        <f t="shared" si="9"/>
        <v>11.106577357856949</v>
      </c>
      <c r="Y29" s="5">
        <f>STDEV(Y14:Y25)</f>
        <v>10.293864015210051</v>
      </c>
      <c r="Z29" s="5">
        <f>STDEV(Z14:Z25)</f>
        <v>11.14695229444109</v>
      </c>
    </row>
    <row r="34" spans="1:24" s="1" customFormat="1" ht="12.75">
      <c r="A34" s="1" t="s">
        <v>0</v>
      </c>
      <c r="B34" s="1" t="s">
        <v>42</v>
      </c>
      <c r="C34" s="1" t="s">
        <v>1</v>
      </c>
      <c r="D34" s="1" t="s">
        <v>30</v>
      </c>
      <c r="E34" s="1" t="s">
        <v>5</v>
      </c>
      <c r="F34" s="1" t="s">
        <v>31</v>
      </c>
      <c r="G34" s="1" t="s">
        <v>2</v>
      </c>
      <c r="H34" s="1" t="s">
        <v>32</v>
      </c>
      <c r="I34" s="1" t="s">
        <v>3</v>
      </c>
      <c r="J34" s="1" t="s">
        <v>33</v>
      </c>
      <c r="K34" s="1" t="s">
        <v>4</v>
      </c>
      <c r="L34" s="1" t="s">
        <v>34</v>
      </c>
      <c r="M34" s="1" t="s">
        <v>6</v>
      </c>
      <c r="N34" s="1" t="s">
        <v>35</v>
      </c>
      <c r="O34" s="1" t="s">
        <v>7</v>
      </c>
      <c r="P34" s="1" t="s">
        <v>36</v>
      </c>
      <c r="Q34" s="1" t="s">
        <v>8</v>
      </c>
      <c r="R34" s="1" t="s">
        <v>37</v>
      </c>
      <c r="S34" s="1" t="s">
        <v>9</v>
      </c>
      <c r="T34" s="1" t="s">
        <v>38</v>
      </c>
      <c r="U34" s="1" t="s">
        <v>10</v>
      </c>
      <c r="V34" s="1" t="s">
        <v>39</v>
      </c>
      <c r="W34" s="1" t="s">
        <v>40</v>
      </c>
      <c r="X34" s="1" t="s">
        <v>41</v>
      </c>
    </row>
    <row r="35" spans="1:24" ht="12.75">
      <c r="A35" t="s">
        <v>18</v>
      </c>
      <c r="B35">
        <v>0</v>
      </c>
      <c r="C35">
        <v>95.1</v>
      </c>
      <c r="D35">
        <v>1</v>
      </c>
      <c r="E35">
        <v>83</v>
      </c>
      <c r="F35">
        <v>3</v>
      </c>
      <c r="G35">
        <v>81.3</v>
      </c>
      <c r="H35">
        <v>1</v>
      </c>
      <c r="I35">
        <v>91.3</v>
      </c>
      <c r="J35">
        <v>3</v>
      </c>
      <c r="K35">
        <v>92.5</v>
      </c>
      <c r="L35">
        <v>2</v>
      </c>
      <c r="M35">
        <v>86.2</v>
      </c>
      <c r="N35">
        <v>2</v>
      </c>
      <c r="O35">
        <v>92.7</v>
      </c>
      <c r="P35">
        <v>2</v>
      </c>
      <c r="Q35">
        <v>70.3</v>
      </c>
      <c r="R35">
        <v>5</v>
      </c>
      <c r="S35">
        <v>77.3</v>
      </c>
      <c r="T35">
        <v>3</v>
      </c>
      <c r="U35">
        <v>66.9</v>
      </c>
      <c r="V35">
        <v>7</v>
      </c>
      <c r="W35">
        <v>837</v>
      </c>
      <c r="X35">
        <v>3</v>
      </c>
    </row>
    <row r="36" spans="1:24" ht="12.75">
      <c r="A36" t="s">
        <v>19</v>
      </c>
      <c r="B36">
        <v>0</v>
      </c>
      <c r="C36">
        <v>59.3</v>
      </c>
      <c r="D36">
        <v>16</v>
      </c>
      <c r="E36">
        <v>69</v>
      </c>
      <c r="F36">
        <v>9</v>
      </c>
      <c r="G36">
        <v>54.4</v>
      </c>
      <c r="H36">
        <v>16</v>
      </c>
      <c r="I36">
        <v>79.6</v>
      </c>
      <c r="J36">
        <v>5</v>
      </c>
      <c r="K36">
        <v>83</v>
      </c>
      <c r="L36">
        <v>4</v>
      </c>
      <c r="M36">
        <v>80.8</v>
      </c>
      <c r="N36">
        <v>4</v>
      </c>
      <c r="O36">
        <v>73</v>
      </c>
      <c r="P36">
        <v>12</v>
      </c>
      <c r="Q36">
        <v>63.5</v>
      </c>
      <c r="R36">
        <v>10</v>
      </c>
      <c r="S36">
        <v>66.9</v>
      </c>
      <c r="T36">
        <v>9</v>
      </c>
      <c r="U36">
        <v>79.2</v>
      </c>
      <c r="V36">
        <v>3</v>
      </c>
      <c r="W36">
        <v>708</v>
      </c>
      <c r="X36">
        <v>5</v>
      </c>
    </row>
    <row r="37" spans="1:24" ht="12.75">
      <c r="A37" t="s">
        <v>21</v>
      </c>
      <c r="B37">
        <v>0</v>
      </c>
      <c r="C37">
        <v>85</v>
      </c>
      <c r="D37">
        <v>6</v>
      </c>
      <c r="E37">
        <v>65.3</v>
      </c>
      <c r="F37">
        <v>11</v>
      </c>
      <c r="G37">
        <v>60.2</v>
      </c>
      <c r="H37">
        <v>12</v>
      </c>
      <c r="I37">
        <v>68.9</v>
      </c>
      <c r="J37">
        <v>11</v>
      </c>
      <c r="K37">
        <v>73.3</v>
      </c>
      <c r="L37">
        <v>8</v>
      </c>
      <c r="M37">
        <v>66.7</v>
      </c>
      <c r="N37">
        <v>13</v>
      </c>
      <c r="O37">
        <v>78.4</v>
      </c>
      <c r="P37">
        <v>8</v>
      </c>
      <c r="Q37">
        <v>70.2</v>
      </c>
      <c r="R37">
        <v>6</v>
      </c>
      <c r="S37">
        <v>62.8</v>
      </c>
      <c r="T37">
        <v>14</v>
      </c>
      <c r="U37">
        <v>70.3</v>
      </c>
      <c r="V37">
        <v>5</v>
      </c>
      <c r="W37">
        <v>701</v>
      </c>
      <c r="X37">
        <v>6</v>
      </c>
    </row>
    <row r="38" spans="1:24" ht="12.75">
      <c r="A38" t="s">
        <v>22</v>
      </c>
      <c r="B38">
        <v>0</v>
      </c>
      <c r="C38">
        <v>60.5</v>
      </c>
      <c r="D38">
        <v>14</v>
      </c>
      <c r="E38">
        <v>50.6</v>
      </c>
      <c r="F38">
        <v>26</v>
      </c>
      <c r="G38">
        <v>79.7</v>
      </c>
      <c r="H38">
        <v>2</v>
      </c>
      <c r="I38">
        <v>63.6</v>
      </c>
      <c r="J38">
        <v>14</v>
      </c>
      <c r="K38">
        <v>54.4</v>
      </c>
      <c r="L38">
        <v>18</v>
      </c>
      <c r="M38">
        <v>41.9</v>
      </c>
      <c r="N38">
        <v>35</v>
      </c>
      <c r="O38">
        <v>74.4</v>
      </c>
      <c r="P38">
        <v>11</v>
      </c>
      <c r="Q38">
        <v>59.2</v>
      </c>
      <c r="R38">
        <v>11</v>
      </c>
      <c r="S38">
        <v>65.6</v>
      </c>
      <c r="T38">
        <v>11</v>
      </c>
      <c r="U38">
        <v>91.5</v>
      </c>
      <c r="V38">
        <v>2</v>
      </c>
      <c r="W38">
        <v>641</v>
      </c>
      <c r="X38">
        <v>11</v>
      </c>
    </row>
    <row r="39" spans="1:24" ht="12.75">
      <c r="A39" t="s">
        <v>25</v>
      </c>
      <c r="B39">
        <v>0</v>
      </c>
      <c r="C39">
        <v>37.1</v>
      </c>
      <c r="D39">
        <v>35</v>
      </c>
      <c r="E39">
        <v>62.1</v>
      </c>
      <c r="F39">
        <v>14</v>
      </c>
      <c r="G39">
        <v>41.8</v>
      </c>
      <c r="H39">
        <v>32</v>
      </c>
      <c r="I39">
        <v>44.5</v>
      </c>
      <c r="J39">
        <v>28</v>
      </c>
      <c r="K39">
        <v>37.7</v>
      </c>
      <c r="L39">
        <v>35</v>
      </c>
      <c r="M39">
        <v>49</v>
      </c>
      <c r="N39">
        <v>27</v>
      </c>
      <c r="O39">
        <v>46.2</v>
      </c>
      <c r="P39">
        <v>21</v>
      </c>
      <c r="Q39">
        <v>36.2</v>
      </c>
      <c r="R39">
        <v>35</v>
      </c>
      <c r="S39">
        <v>48.9</v>
      </c>
      <c r="T39">
        <v>29</v>
      </c>
      <c r="U39">
        <v>70.3</v>
      </c>
      <c r="V39">
        <v>5</v>
      </c>
      <c r="W39">
        <v>474</v>
      </c>
      <c r="X39">
        <v>25</v>
      </c>
    </row>
    <row r="40" spans="1:24" ht="12.75">
      <c r="A40" t="s">
        <v>27</v>
      </c>
      <c r="B40">
        <v>0</v>
      </c>
      <c r="C40">
        <v>74.3</v>
      </c>
      <c r="D40">
        <v>10</v>
      </c>
      <c r="E40">
        <v>28.9</v>
      </c>
      <c r="F40">
        <v>37</v>
      </c>
      <c r="G40">
        <v>51.1</v>
      </c>
      <c r="H40">
        <v>19</v>
      </c>
      <c r="I40">
        <v>60.7</v>
      </c>
      <c r="J40">
        <v>16</v>
      </c>
      <c r="K40">
        <v>60.5</v>
      </c>
      <c r="L40">
        <v>15</v>
      </c>
      <c r="M40">
        <v>64.1</v>
      </c>
      <c r="N40">
        <v>16</v>
      </c>
      <c r="O40">
        <v>57.4</v>
      </c>
      <c r="P40">
        <v>15</v>
      </c>
      <c r="Q40">
        <v>76.7</v>
      </c>
      <c r="R40">
        <v>3</v>
      </c>
      <c r="S40">
        <v>58</v>
      </c>
      <c r="T40">
        <v>20</v>
      </c>
      <c r="U40">
        <v>73</v>
      </c>
      <c r="V40">
        <v>4</v>
      </c>
      <c r="W40">
        <v>605</v>
      </c>
      <c r="X40">
        <v>15</v>
      </c>
    </row>
    <row r="41" spans="1:24" s="3" customFormat="1" ht="13.5" customHeight="1">
      <c r="A41" s="2" t="s">
        <v>43</v>
      </c>
      <c r="B41" s="3">
        <v>6</v>
      </c>
      <c r="C41" s="3">
        <f>MIN(C35:C40)</f>
        <v>37.1</v>
      </c>
      <c r="D41" s="3">
        <f>MIN(D35:D40)</f>
        <v>1</v>
      </c>
      <c r="E41" s="3">
        <f>MIN(E35:E40)</f>
        <v>28.9</v>
      </c>
      <c r="F41" s="3">
        <f>MIN(F35:F40)</f>
        <v>3</v>
      </c>
      <c r="G41" s="3">
        <f>MIN(G35:G40)</f>
        <v>41.8</v>
      </c>
      <c r="H41" s="3">
        <f>MIN(H35:H40)</f>
        <v>1</v>
      </c>
      <c r="I41" s="3">
        <f>MIN(I35:I40)</f>
        <v>44.5</v>
      </c>
      <c r="J41" s="3">
        <f>MIN(J35:J40)</f>
        <v>3</v>
      </c>
      <c r="K41" s="3">
        <f>MIN(K35:K40)</f>
        <v>37.7</v>
      </c>
      <c r="L41" s="3">
        <f>MIN(L35:L40)</f>
        <v>2</v>
      </c>
      <c r="M41" s="3">
        <f>MIN(M35:M40)</f>
        <v>41.9</v>
      </c>
      <c r="N41" s="3">
        <f>MIN(N35:N40)</f>
        <v>2</v>
      </c>
      <c r="O41" s="3">
        <f>MIN(O35:O40)</f>
        <v>46.2</v>
      </c>
      <c r="P41" s="3">
        <f>MIN(P35:P40)</f>
        <v>2</v>
      </c>
      <c r="Q41" s="3">
        <f>MIN(Q35:Q40)</f>
        <v>36.2</v>
      </c>
      <c r="R41" s="3">
        <f>MIN(R35:R40)</f>
        <v>3</v>
      </c>
      <c r="S41" s="3">
        <f>MIN(S35:S40)</f>
        <v>48.9</v>
      </c>
      <c r="T41" s="3">
        <f>MIN(T35:T40)</f>
        <v>3</v>
      </c>
      <c r="U41" s="3">
        <f>MIN(U35:U40)</f>
        <v>66.9</v>
      </c>
      <c r="V41" s="3">
        <f>MIN(V35:V40)</f>
        <v>2</v>
      </c>
      <c r="W41" s="3">
        <f>MIN(W35:W40)</f>
        <v>474</v>
      </c>
      <c r="X41" s="3">
        <f>MIN(X35:X40)</f>
        <v>3</v>
      </c>
    </row>
    <row r="42" spans="1:24" s="3" customFormat="1" ht="13.5" customHeight="1">
      <c r="A42" s="2" t="s">
        <v>44</v>
      </c>
      <c r="C42" s="3">
        <f>MAX(C35:C40)</f>
        <v>95.1</v>
      </c>
      <c r="D42" s="3">
        <f>MAX(D35:D40)</f>
        <v>35</v>
      </c>
      <c r="E42" s="3">
        <f>MAX(E35:E40)</f>
        <v>83</v>
      </c>
      <c r="F42" s="3">
        <f>MAX(F35:F40)</f>
        <v>37</v>
      </c>
      <c r="G42" s="3">
        <f>MAX(G35:G40)</f>
        <v>81.3</v>
      </c>
      <c r="H42" s="3">
        <f>MAX(H35:H40)</f>
        <v>32</v>
      </c>
      <c r="I42" s="3">
        <f>MAX(I35:I40)</f>
        <v>91.3</v>
      </c>
      <c r="J42" s="3">
        <f>MAX(J35:J40)</f>
        <v>28</v>
      </c>
      <c r="K42" s="3">
        <f>MAX(K35:K40)</f>
        <v>92.5</v>
      </c>
      <c r="L42" s="3">
        <f>MAX(L35:L40)</f>
        <v>35</v>
      </c>
      <c r="M42" s="3">
        <f>MAX(M35:M40)</f>
        <v>86.2</v>
      </c>
      <c r="N42" s="3">
        <f>MAX(N35:N40)</f>
        <v>35</v>
      </c>
      <c r="O42" s="3">
        <f>MAX(O35:O40)</f>
        <v>92.7</v>
      </c>
      <c r="P42" s="3">
        <f>MAX(P35:P40)</f>
        <v>21</v>
      </c>
      <c r="Q42" s="3">
        <f>MAX(Q35:Q40)</f>
        <v>76.7</v>
      </c>
      <c r="R42" s="3">
        <f>MAX(R35:R40)</f>
        <v>35</v>
      </c>
      <c r="S42" s="3">
        <f>MAX(S35:S40)</f>
        <v>77.3</v>
      </c>
      <c r="T42" s="3">
        <f>MAX(T35:T40)</f>
        <v>29</v>
      </c>
      <c r="U42" s="3">
        <f>MAX(U35:U40)</f>
        <v>91.5</v>
      </c>
      <c r="V42" s="3">
        <f>MAX(V35:V40)</f>
        <v>7</v>
      </c>
      <c r="W42" s="3">
        <f>MAX(W35:W40)</f>
        <v>837</v>
      </c>
      <c r="X42" s="3">
        <f>MAX(X35:X40)</f>
        <v>25</v>
      </c>
    </row>
    <row r="43" spans="1:24" s="3" customFormat="1" ht="13.5" customHeight="1">
      <c r="A43" s="2" t="s">
        <v>45</v>
      </c>
      <c r="C43" s="3">
        <f>AVERAGE(C35:C40)</f>
        <v>68.55</v>
      </c>
      <c r="D43" s="3">
        <f>AVERAGE(D35:D40)</f>
        <v>13.666666666666666</v>
      </c>
      <c r="E43" s="3">
        <f>AVERAGE(E35:E40)</f>
        <v>59.81666666666667</v>
      </c>
      <c r="F43" s="3">
        <f>AVERAGE(F35:F40)</f>
        <v>16.666666666666668</v>
      </c>
      <c r="G43" s="3">
        <f>AVERAGE(G35:G40)</f>
        <v>61.416666666666664</v>
      </c>
      <c r="H43" s="3">
        <f>AVERAGE(H35:H40)</f>
        <v>13.666666666666666</v>
      </c>
      <c r="I43" s="3">
        <f>AVERAGE(I35:I40)</f>
        <v>68.1</v>
      </c>
      <c r="J43" s="3">
        <f>AVERAGE(J35:J40)</f>
        <v>12.833333333333334</v>
      </c>
      <c r="K43" s="3">
        <f>AVERAGE(K35:K40)</f>
        <v>66.89999999999999</v>
      </c>
      <c r="L43" s="3">
        <f>AVERAGE(L35:L40)</f>
        <v>13.666666666666666</v>
      </c>
      <c r="M43" s="3">
        <f>AVERAGE(M35:M40)</f>
        <v>64.78333333333332</v>
      </c>
      <c r="N43" s="3">
        <f>AVERAGE(N35:N40)</f>
        <v>16.166666666666668</v>
      </c>
      <c r="O43" s="3">
        <f>AVERAGE(O35:O40)</f>
        <v>70.35</v>
      </c>
      <c r="P43" s="3">
        <f>AVERAGE(P35:P40)</f>
        <v>11.5</v>
      </c>
      <c r="Q43" s="3">
        <f>AVERAGE(Q35:Q40)</f>
        <v>62.68333333333333</v>
      </c>
      <c r="R43" s="3">
        <f>AVERAGE(R35:R40)</f>
        <v>11.666666666666666</v>
      </c>
      <c r="S43" s="3">
        <f>AVERAGE(S35:S40)</f>
        <v>63.25</v>
      </c>
      <c r="T43" s="3">
        <f>AVERAGE(T35:T40)</f>
        <v>14.333333333333334</v>
      </c>
      <c r="U43" s="3">
        <f>AVERAGE(U35:U40)</f>
        <v>75.2</v>
      </c>
      <c r="V43" s="3">
        <f>AVERAGE(V35:V40)</f>
        <v>4.333333333333333</v>
      </c>
      <c r="W43" s="3">
        <f>AVERAGE(W35:W40)</f>
        <v>661</v>
      </c>
      <c r="X43" s="3">
        <f>AVERAGE(X35:X40)</f>
        <v>10.833333333333334</v>
      </c>
    </row>
    <row r="44" spans="1:24" s="3" customFormat="1" ht="12.75">
      <c r="A44" s="2" t="s">
        <v>46</v>
      </c>
      <c r="C44" s="3">
        <f>STDEV(C35:C40)</f>
        <v>20.726963115709932</v>
      </c>
      <c r="D44" s="3">
        <f>STDEV(D35:D40)</f>
        <v>11.775681155103795</v>
      </c>
      <c r="E44" s="3">
        <f>STDEV(E35:E40)</f>
        <v>18.427524702647005</v>
      </c>
      <c r="F44" s="3">
        <f>STDEV(F35:F40)</f>
        <v>12.53262409340784</v>
      </c>
      <c r="G44" s="3">
        <f>STDEV(G35:G40)</f>
        <v>15.947340426123281</v>
      </c>
      <c r="H44" s="3">
        <f>STDEV(H35:H40)</f>
        <v>11.570076346622205</v>
      </c>
      <c r="I44" s="3">
        <f>STDEV(I35:I40)</f>
        <v>16.143729432816976</v>
      </c>
      <c r="J44" s="3">
        <f>STDEV(J35:J40)</f>
        <v>8.975893641675277</v>
      </c>
      <c r="K44" s="3">
        <f>STDEV(K35:K40)</f>
        <v>20.02688193404056</v>
      </c>
      <c r="L44" s="3">
        <f>STDEV(L35:L40)</f>
        <v>12.14358541233464</v>
      </c>
      <c r="M44" s="3">
        <f>STDEV(M35:M40)</f>
        <v>17.274885431361568</v>
      </c>
      <c r="N44" s="3">
        <f>STDEV(N35:N40)</f>
        <v>12.890565025113006</v>
      </c>
      <c r="O44" s="3">
        <f>STDEV(O35:O40)</f>
        <v>16.36260981628544</v>
      </c>
      <c r="P44" s="3">
        <f>STDEV(P35:P40)</f>
        <v>6.410928169929843</v>
      </c>
      <c r="Q44" s="3">
        <f>STDEV(Q35:Q40)</f>
        <v>14.318857030736345</v>
      </c>
      <c r="R44" s="3">
        <f>STDEV(R35:R40)</f>
        <v>11.826523862347155</v>
      </c>
      <c r="S44" s="3">
        <f>STDEV(S35:S40)</f>
        <v>9.486147795601767</v>
      </c>
      <c r="T44" s="3">
        <f>STDEV(T35:T40)</f>
        <v>9.114091653404998</v>
      </c>
      <c r="U44" s="3">
        <f>STDEV(U35:U40)</f>
        <v>8.982649943084668</v>
      </c>
      <c r="V44" s="3">
        <f>STDEV(V35:V40)</f>
        <v>1.751190071541826</v>
      </c>
      <c r="W44" s="3">
        <f>STDEV(W35:W40)</f>
        <v>121.07022755409358</v>
      </c>
      <c r="X44" s="3">
        <f>STDEV(X35:X40)</f>
        <v>8.207719943240429</v>
      </c>
    </row>
    <row r="46" spans="1:24" ht="12.75">
      <c r="A46" t="s">
        <v>20</v>
      </c>
      <c r="B46">
        <v>1</v>
      </c>
      <c r="C46">
        <v>66.6</v>
      </c>
      <c r="D46">
        <v>11</v>
      </c>
      <c r="E46">
        <v>79.5</v>
      </c>
      <c r="F46">
        <v>5</v>
      </c>
      <c r="G46">
        <v>66.6</v>
      </c>
      <c r="H46">
        <v>6</v>
      </c>
      <c r="I46">
        <v>71</v>
      </c>
      <c r="J46">
        <v>8</v>
      </c>
      <c r="K46">
        <v>73.6</v>
      </c>
      <c r="L46">
        <v>7</v>
      </c>
      <c r="M46">
        <v>76.2</v>
      </c>
      <c r="N46">
        <v>6</v>
      </c>
      <c r="O46">
        <v>56.9</v>
      </c>
      <c r="P46">
        <v>16</v>
      </c>
      <c r="Q46">
        <v>63.9</v>
      </c>
      <c r="R46">
        <v>8</v>
      </c>
      <c r="S46">
        <v>74.8</v>
      </c>
      <c r="T46">
        <v>5</v>
      </c>
      <c r="U46">
        <v>59.5</v>
      </c>
      <c r="V46">
        <v>10</v>
      </c>
      <c r="W46">
        <v>689</v>
      </c>
      <c r="X46">
        <v>8</v>
      </c>
    </row>
    <row r="47" spans="1:24" ht="12.75">
      <c r="A47" t="s">
        <v>23</v>
      </c>
      <c r="B47">
        <v>1</v>
      </c>
      <c r="C47">
        <v>45.6</v>
      </c>
      <c r="D47">
        <v>21</v>
      </c>
      <c r="E47">
        <v>18.4</v>
      </c>
      <c r="F47">
        <v>41</v>
      </c>
      <c r="G47">
        <v>39.2</v>
      </c>
      <c r="H47">
        <v>37</v>
      </c>
      <c r="I47">
        <v>38.4</v>
      </c>
      <c r="J47">
        <v>33</v>
      </c>
      <c r="K47">
        <v>48.6</v>
      </c>
      <c r="L47">
        <v>23</v>
      </c>
      <c r="M47">
        <v>70.6</v>
      </c>
      <c r="N47">
        <v>11</v>
      </c>
      <c r="O47">
        <v>45.2</v>
      </c>
      <c r="P47">
        <v>22</v>
      </c>
      <c r="Q47">
        <v>47.2</v>
      </c>
      <c r="R47">
        <v>22</v>
      </c>
      <c r="S47">
        <v>53</v>
      </c>
      <c r="T47">
        <v>23</v>
      </c>
      <c r="U47">
        <v>43.9</v>
      </c>
      <c r="V47">
        <v>18</v>
      </c>
      <c r="W47">
        <v>450</v>
      </c>
      <c r="X47">
        <v>27</v>
      </c>
    </row>
    <row r="48" spans="1:24" ht="12.75">
      <c r="A48" t="s">
        <v>24</v>
      </c>
      <c r="B48">
        <v>1</v>
      </c>
      <c r="C48">
        <v>44.7</v>
      </c>
      <c r="D48">
        <v>23</v>
      </c>
      <c r="E48">
        <v>62.5</v>
      </c>
      <c r="F48">
        <v>13</v>
      </c>
      <c r="G48">
        <v>57.3</v>
      </c>
      <c r="H48">
        <v>13</v>
      </c>
      <c r="I48">
        <v>54.6</v>
      </c>
      <c r="J48">
        <v>21</v>
      </c>
      <c r="K48">
        <v>54.1</v>
      </c>
      <c r="L48">
        <v>19</v>
      </c>
      <c r="M48">
        <v>52.2</v>
      </c>
      <c r="N48">
        <v>23</v>
      </c>
      <c r="O48">
        <v>37.2</v>
      </c>
      <c r="P48">
        <v>36</v>
      </c>
      <c r="Q48">
        <v>43.6</v>
      </c>
      <c r="R48">
        <v>26</v>
      </c>
      <c r="S48">
        <v>51.9</v>
      </c>
      <c r="T48">
        <v>26</v>
      </c>
      <c r="U48">
        <v>51.2</v>
      </c>
      <c r="V48">
        <v>12</v>
      </c>
      <c r="W48">
        <v>509</v>
      </c>
      <c r="X48">
        <v>22</v>
      </c>
    </row>
    <row r="49" spans="1:24" ht="12.75">
      <c r="A49" t="s">
        <v>26</v>
      </c>
      <c r="B49">
        <v>1</v>
      </c>
      <c r="C49">
        <v>89.4</v>
      </c>
      <c r="D49">
        <v>3</v>
      </c>
      <c r="E49">
        <v>68.6</v>
      </c>
      <c r="F49">
        <v>8</v>
      </c>
      <c r="G49">
        <v>65.4</v>
      </c>
      <c r="H49">
        <v>8</v>
      </c>
      <c r="I49">
        <v>72.5</v>
      </c>
      <c r="J49">
        <v>7</v>
      </c>
      <c r="K49">
        <v>69.4</v>
      </c>
      <c r="L49">
        <v>12</v>
      </c>
      <c r="M49">
        <v>75.1</v>
      </c>
      <c r="N49">
        <v>8</v>
      </c>
      <c r="O49">
        <v>82.2</v>
      </c>
      <c r="P49">
        <v>7</v>
      </c>
      <c r="Q49">
        <v>54.9</v>
      </c>
      <c r="R49">
        <v>17</v>
      </c>
      <c r="S49">
        <v>48.5</v>
      </c>
      <c r="T49">
        <v>30</v>
      </c>
      <c r="U49">
        <v>45.4</v>
      </c>
      <c r="V49">
        <v>16</v>
      </c>
      <c r="W49">
        <v>671</v>
      </c>
      <c r="X49">
        <v>10</v>
      </c>
    </row>
    <row r="50" spans="1:24" ht="12.75">
      <c r="A50" t="s">
        <v>29</v>
      </c>
      <c r="B50">
        <v>1</v>
      </c>
      <c r="C50">
        <v>40.8</v>
      </c>
      <c r="D50">
        <v>30</v>
      </c>
      <c r="E50">
        <v>56.9</v>
      </c>
      <c r="F50">
        <v>19</v>
      </c>
      <c r="G50">
        <v>50.2</v>
      </c>
      <c r="H50">
        <v>20</v>
      </c>
      <c r="I50">
        <v>56.7</v>
      </c>
      <c r="J50">
        <v>19</v>
      </c>
      <c r="K50">
        <v>69.7</v>
      </c>
      <c r="L50">
        <v>11</v>
      </c>
      <c r="M50">
        <v>75</v>
      </c>
      <c r="N50">
        <v>9</v>
      </c>
      <c r="O50">
        <v>38.1</v>
      </c>
      <c r="P50">
        <v>34</v>
      </c>
      <c r="Q50">
        <v>46.9</v>
      </c>
      <c r="R50">
        <v>23</v>
      </c>
      <c r="S50">
        <v>59.3</v>
      </c>
      <c r="T50">
        <v>16</v>
      </c>
      <c r="U50">
        <v>48.7</v>
      </c>
      <c r="V50">
        <v>14</v>
      </c>
      <c r="W50">
        <v>542</v>
      </c>
      <c r="X50">
        <v>18</v>
      </c>
    </row>
    <row r="51" spans="1:24" ht="12.75">
      <c r="A51" t="s">
        <v>28</v>
      </c>
      <c r="B51">
        <v>1</v>
      </c>
      <c r="C51">
        <v>34.8</v>
      </c>
      <c r="D51">
        <v>36</v>
      </c>
      <c r="E51">
        <v>34.4</v>
      </c>
      <c r="F51">
        <v>35</v>
      </c>
      <c r="G51">
        <v>39.7</v>
      </c>
      <c r="H51">
        <v>36</v>
      </c>
      <c r="I51">
        <v>33.9</v>
      </c>
      <c r="J51">
        <v>36</v>
      </c>
      <c r="K51">
        <v>45.2</v>
      </c>
      <c r="L51">
        <v>25</v>
      </c>
      <c r="M51">
        <v>30.7</v>
      </c>
      <c r="N51">
        <v>41</v>
      </c>
      <c r="O51">
        <v>44.2</v>
      </c>
      <c r="P51">
        <v>25</v>
      </c>
      <c r="Q51">
        <v>25.3</v>
      </c>
      <c r="R51">
        <v>40</v>
      </c>
      <c r="S51">
        <v>34.2</v>
      </c>
      <c r="T51">
        <v>37</v>
      </c>
      <c r="U51">
        <v>39.8</v>
      </c>
      <c r="V51">
        <v>24</v>
      </c>
      <c r="W51">
        <v>362</v>
      </c>
      <c r="X51">
        <v>36</v>
      </c>
    </row>
    <row r="52" spans="1:24" s="5" customFormat="1" ht="12.75">
      <c r="A52" s="4" t="s">
        <v>43</v>
      </c>
      <c r="B52" s="5">
        <v>6</v>
      </c>
      <c r="C52" s="5">
        <f>MIN(C46:C51)</f>
        <v>34.8</v>
      </c>
      <c r="D52" s="5">
        <f>MIN(D46:D51)</f>
        <v>3</v>
      </c>
      <c r="E52" s="5">
        <f>MIN(E46:E51)</f>
        <v>18.4</v>
      </c>
      <c r="F52" s="5">
        <f>MIN(F46:F51)</f>
        <v>5</v>
      </c>
      <c r="G52" s="5">
        <f>MIN(G46:G51)</f>
        <v>39.2</v>
      </c>
      <c r="H52" s="5">
        <f>MIN(H46:H51)</f>
        <v>6</v>
      </c>
      <c r="I52" s="5">
        <f>MIN(I46:I51)</f>
        <v>33.9</v>
      </c>
      <c r="J52" s="5">
        <f>MIN(J46:J51)</f>
        <v>7</v>
      </c>
      <c r="K52" s="5">
        <f>MIN(K46:K51)</f>
        <v>45.2</v>
      </c>
      <c r="L52" s="5">
        <f>MIN(L46:L51)</f>
        <v>7</v>
      </c>
      <c r="M52" s="5">
        <f>MIN(M46:M51)</f>
        <v>30.7</v>
      </c>
      <c r="N52" s="5">
        <f>MIN(N46:N51)</f>
        <v>6</v>
      </c>
      <c r="O52" s="5">
        <f>MIN(O46:O51)</f>
        <v>37.2</v>
      </c>
      <c r="P52" s="5">
        <f>MIN(P46:P51)</f>
        <v>7</v>
      </c>
      <c r="Q52" s="5">
        <f>MIN(Q46:Q51)</f>
        <v>25.3</v>
      </c>
      <c r="R52" s="5">
        <f>MIN(R46:R51)</f>
        <v>8</v>
      </c>
      <c r="S52" s="5">
        <f>MIN(S46:S51)</f>
        <v>34.2</v>
      </c>
      <c r="T52" s="5">
        <f>MIN(T46:T51)</f>
        <v>5</v>
      </c>
      <c r="U52" s="5">
        <f>MIN(U46:U51)</f>
        <v>39.8</v>
      </c>
      <c r="V52" s="5">
        <f>MIN(V46:V51)</f>
        <v>10</v>
      </c>
      <c r="W52" s="5">
        <f>MIN(W46:W51)</f>
        <v>362</v>
      </c>
      <c r="X52" s="5">
        <f>MIN(X46:X51)</f>
        <v>8</v>
      </c>
    </row>
    <row r="53" spans="1:24" s="5" customFormat="1" ht="12.75">
      <c r="A53" s="4" t="s">
        <v>44</v>
      </c>
      <c r="C53" s="5">
        <f>MAX(C46:C51)</f>
        <v>89.4</v>
      </c>
      <c r="D53" s="5">
        <f>MAX(D46:D51)</f>
        <v>36</v>
      </c>
      <c r="E53" s="5">
        <f>MAX(E46:E51)</f>
        <v>79.5</v>
      </c>
      <c r="F53" s="5">
        <f>MAX(F46:F51)</f>
        <v>41</v>
      </c>
      <c r="G53" s="5">
        <f>MAX(G46:G51)</f>
        <v>66.6</v>
      </c>
      <c r="H53" s="5">
        <f>MAX(H46:H51)</f>
        <v>37</v>
      </c>
      <c r="I53" s="5">
        <f>MAX(I46:I51)</f>
        <v>72.5</v>
      </c>
      <c r="J53" s="5">
        <f>MAX(J46:J51)</f>
        <v>36</v>
      </c>
      <c r="K53" s="5">
        <f>MAX(K46:K51)</f>
        <v>73.6</v>
      </c>
      <c r="L53" s="5">
        <f>MAX(L46:L51)</f>
        <v>25</v>
      </c>
      <c r="M53" s="5">
        <f>MAX(M46:M51)</f>
        <v>76.2</v>
      </c>
      <c r="N53" s="5">
        <f>MAX(N46:N51)</f>
        <v>41</v>
      </c>
      <c r="O53" s="5">
        <f>MAX(O46:O51)</f>
        <v>82.2</v>
      </c>
      <c r="P53" s="5">
        <f>MAX(P46:P51)</f>
        <v>36</v>
      </c>
      <c r="Q53" s="5">
        <f>MAX(Q46:Q51)</f>
        <v>63.9</v>
      </c>
      <c r="R53" s="5">
        <f>MAX(R46:R51)</f>
        <v>40</v>
      </c>
      <c r="S53" s="5">
        <f>MAX(S46:S51)</f>
        <v>74.8</v>
      </c>
      <c r="T53" s="5">
        <f>MAX(T46:T51)</f>
        <v>37</v>
      </c>
      <c r="U53" s="5">
        <f>MAX(U46:U51)</f>
        <v>59.5</v>
      </c>
      <c r="V53" s="5">
        <f>MAX(V46:V51)</f>
        <v>24</v>
      </c>
      <c r="W53" s="5">
        <f>MAX(W46:W51)</f>
        <v>689</v>
      </c>
      <c r="X53" s="5">
        <f>MAX(X46:X51)</f>
        <v>36</v>
      </c>
    </row>
    <row r="54" spans="1:24" s="5" customFormat="1" ht="12.75">
      <c r="A54" s="4" t="s">
        <v>45</v>
      </c>
      <c r="C54" s="5">
        <f>AVERAGE(C46:C51)</f>
        <v>53.65</v>
      </c>
      <c r="D54" s="5">
        <f>AVERAGE(D46:D51)</f>
        <v>20.666666666666668</v>
      </c>
      <c r="E54" s="5">
        <f>AVERAGE(E46:E51)</f>
        <v>53.383333333333326</v>
      </c>
      <c r="F54" s="5">
        <f>AVERAGE(F46:F51)</f>
        <v>20.166666666666668</v>
      </c>
      <c r="G54" s="5">
        <f>AVERAGE(G46:G51)</f>
        <v>53.06666666666666</v>
      </c>
      <c r="H54" s="5">
        <f>AVERAGE(H46:H51)</f>
        <v>20</v>
      </c>
      <c r="I54" s="5">
        <f>AVERAGE(I46:I51)</f>
        <v>54.51666666666666</v>
      </c>
      <c r="J54" s="5">
        <f>AVERAGE(J46:J51)</f>
        <v>20.666666666666668</v>
      </c>
      <c r="K54" s="5">
        <f>AVERAGE(K46:K51)</f>
        <v>60.099999999999994</v>
      </c>
      <c r="L54" s="5">
        <f>AVERAGE(L46:L51)</f>
        <v>16.166666666666668</v>
      </c>
      <c r="M54" s="5">
        <f>AVERAGE(M46:M51)</f>
        <v>63.300000000000004</v>
      </c>
      <c r="N54" s="5">
        <f>AVERAGE(N46:N51)</f>
        <v>16.333333333333332</v>
      </c>
      <c r="O54" s="5">
        <f>AVERAGE(O46:O51)</f>
        <v>50.63333333333333</v>
      </c>
      <c r="P54" s="5">
        <f>AVERAGE(P46:P51)</f>
        <v>23.333333333333332</v>
      </c>
      <c r="Q54" s="5">
        <f>AVERAGE(Q46:Q51)</f>
        <v>46.96666666666667</v>
      </c>
      <c r="R54" s="5">
        <f>AVERAGE(R46:R51)</f>
        <v>22.666666666666668</v>
      </c>
      <c r="S54" s="5">
        <f>AVERAGE(S46:S51)</f>
        <v>53.61666666666667</v>
      </c>
      <c r="T54" s="5">
        <f>AVERAGE(T46:T51)</f>
        <v>22.833333333333332</v>
      </c>
      <c r="U54" s="5">
        <f>AVERAGE(U46:U51)</f>
        <v>48.08333333333334</v>
      </c>
      <c r="V54" s="5">
        <f>AVERAGE(V46:V51)</f>
        <v>15.666666666666666</v>
      </c>
      <c r="W54" s="5">
        <f>AVERAGE(W46:W51)</f>
        <v>537.1666666666666</v>
      </c>
      <c r="X54" s="5">
        <f>AVERAGE(X46:X51)</f>
        <v>20.166666666666668</v>
      </c>
    </row>
    <row r="55" spans="1:24" s="5" customFormat="1" ht="12.75">
      <c r="A55" s="4" t="s">
        <v>46</v>
      </c>
      <c r="C55" s="5">
        <f>STDEV(C46:C51)</f>
        <v>20.54806560238703</v>
      </c>
      <c r="D55" s="5">
        <f>STDEV(D46:D51)</f>
        <v>12.110601416389967</v>
      </c>
      <c r="E55" s="5">
        <f>STDEV(E46:E51)</f>
        <v>22.774144696709634</v>
      </c>
      <c r="F55" s="5">
        <f>STDEV(F46:F51)</f>
        <v>14.729788412148583</v>
      </c>
      <c r="G55" s="5">
        <f>STDEV(G46:G51)</f>
        <v>12.102506627416817</v>
      </c>
      <c r="H55" s="5">
        <f>STDEV(H46:H51)</f>
        <v>13.66747965061591</v>
      </c>
      <c r="I55" s="5">
        <f>STDEV(I46:I51)</f>
        <v>16.029150528542296</v>
      </c>
      <c r="J55" s="5">
        <f>STDEV(J46:J51)</f>
        <v>12.143585412334641</v>
      </c>
      <c r="K55" s="5">
        <f>STDEV(K46:K51)</f>
        <v>12.256916414824792</v>
      </c>
      <c r="L55" s="5">
        <f>STDEV(L46:L51)</f>
        <v>7.222649560006816</v>
      </c>
      <c r="M55" s="5">
        <f>STDEV(M46:M51)</f>
        <v>18.3401199559872</v>
      </c>
      <c r="N55" s="5">
        <f>STDEV(N46:N51)</f>
        <v>13.500617269838688</v>
      </c>
      <c r="O55" s="5">
        <f>STDEV(O46:O51)</f>
        <v>16.99513655922384</v>
      </c>
      <c r="P55" s="5">
        <f>STDEV(P46:P51)</f>
        <v>10.94836365246728</v>
      </c>
      <c r="Q55" s="5">
        <f>STDEV(Q46:Q51)</f>
        <v>12.888082350243842</v>
      </c>
      <c r="R55" s="5">
        <f>STDEV(R46:R51)</f>
        <v>10.576703960434305</v>
      </c>
      <c r="S55" s="5">
        <f>STDEV(S46:S51)</f>
        <v>13.323275373070484</v>
      </c>
      <c r="T55" s="5">
        <f>STDEV(T46:T51)</f>
        <v>11.196725711861781</v>
      </c>
      <c r="U55" s="5">
        <f>STDEV(U46:U51)</f>
        <v>6.837372789797692</v>
      </c>
      <c r="V55" s="5">
        <f>STDEV(V46:V51)</f>
        <v>4.966554808583778</v>
      </c>
      <c r="W55" s="5">
        <f>STDEV(W46:W51)</f>
        <v>126.5407707684233</v>
      </c>
      <c r="X55" s="5">
        <f>STDEV(X46:X51)</f>
        <v>10.55304063607578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Fitz</dc:creator>
  <cp:keywords/>
  <dc:description/>
  <cp:lastModifiedBy> </cp:lastModifiedBy>
  <cp:lastPrinted>2009-12-14T18:05:33Z</cp:lastPrinted>
  <dcterms:created xsi:type="dcterms:W3CDTF">2009-08-12T00:54:35Z</dcterms:created>
  <dcterms:modified xsi:type="dcterms:W3CDTF">2009-12-18T22:42:56Z</dcterms:modified>
  <cp:category/>
  <cp:version/>
  <cp:contentType/>
  <cp:contentStatus/>
</cp:coreProperties>
</file>